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EA\Planning Team\Training\Business advisor--USDA grant\Work Plan and Documents\Final Guidebook &amp; templates\"/>
    </mc:Choice>
  </mc:AlternateContent>
  <bookViews>
    <workbookView xWindow="0" yWindow="0" windowWidth="28800" windowHeight="12300" tabRatio="673"/>
  </bookViews>
  <sheets>
    <sheet name="Meter Reading Sheet" sheetId="12" r:id="rId1"/>
    <sheet name="New Meter Form" sheetId="7" r:id="rId2"/>
    <sheet name="Ledger" sheetId="11" r:id="rId3"/>
    <sheet name="Fuel Tracking" sheetId="10" r:id="rId4"/>
    <sheet name="Forecast sales" sheetId="4" r:id="rId5"/>
    <sheet name="Set rates" sheetId="5" r:id="rId6"/>
    <sheet name="Improvement Project Template" sheetId="1" r:id="rId7"/>
  </sheets>
  <externalReferences>
    <externalReference r:id="rId8"/>
  </externalReferences>
  <definedNames>
    <definedName name="Certification" localSheetId="0">#REF!</definedName>
    <definedName name="Certification">#REF!</definedName>
    <definedName name="Community" localSheetId="0">#REF!</definedName>
    <definedName name="Community">#REF!</definedName>
    <definedName name="Days" localSheetId="0">#REF!</definedName>
    <definedName name="Days">#REF!</definedName>
    <definedName name="UtilityName" localSheetId="0">#REF!</definedName>
    <definedName name="UtilityName">#REF!</definedName>
    <definedName name="VendorNo" localSheetId="0">#REF!</definedName>
    <definedName name="VendorN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1" l="1"/>
  <c r="N11" i="11"/>
  <c r="N47" i="11"/>
  <c r="C151" i="11"/>
  <c r="F145" i="11"/>
  <c r="E145" i="11"/>
  <c r="D145" i="11"/>
  <c r="C145" i="11"/>
  <c r="H139" i="11"/>
  <c r="E136" i="11"/>
  <c r="H147" i="11" s="1"/>
  <c r="E135" i="11"/>
  <c r="M132" i="11"/>
  <c r="D149" i="11" s="1"/>
  <c r="L132" i="11"/>
  <c r="J132" i="11"/>
  <c r="H132" i="11"/>
  <c r="E131" i="11"/>
  <c r="G131" i="11" s="1"/>
  <c r="K131" i="11" s="1"/>
  <c r="N131" i="11" s="1"/>
  <c r="E130" i="11"/>
  <c r="G130" i="11" s="1"/>
  <c r="K130" i="11" s="1"/>
  <c r="N130" i="11" s="1"/>
  <c r="E129" i="11"/>
  <c r="G129" i="11" s="1"/>
  <c r="K129" i="11" s="1"/>
  <c r="N129" i="11" s="1"/>
  <c r="E128" i="11"/>
  <c r="G128" i="11" s="1"/>
  <c r="K128" i="11" s="1"/>
  <c r="N128" i="11" s="1"/>
  <c r="E127" i="11"/>
  <c r="G127" i="11" s="1"/>
  <c r="K127" i="11" s="1"/>
  <c r="N127" i="11" s="1"/>
  <c r="E126" i="11"/>
  <c r="G126" i="11" s="1"/>
  <c r="K126" i="11" s="1"/>
  <c r="N126" i="11" s="1"/>
  <c r="E125" i="11"/>
  <c r="G125" i="11" s="1"/>
  <c r="M124" i="11"/>
  <c r="E149" i="11" s="1"/>
  <c r="L124" i="11"/>
  <c r="G123" i="11"/>
  <c r="E123" i="11"/>
  <c r="H123" i="11" s="1"/>
  <c r="J123" i="11" s="1"/>
  <c r="E122" i="11"/>
  <c r="H122" i="11" s="1"/>
  <c r="J122" i="11" s="1"/>
  <c r="G121" i="11"/>
  <c r="E121" i="11"/>
  <c r="H121" i="11" s="1"/>
  <c r="J121" i="11" s="1"/>
  <c r="E120" i="11"/>
  <c r="H120" i="11" s="1"/>
  <c r="J120" i="11" s="1"/>
  <c r="G119" i="11"/>
  <c r="K119" i="11" s="1"/>
  <c r="N119" i="11" s="1"/>
  <c r="E119" i="11"/>
  <c r="H119" i="11" s="1"/>
  <c r="J119" i="11" s="1"/>
  <c r="H118" i="11"/>
  <c r="E118" i="11"/>
  <c r="G118" i="11" s="1"/>
  <c r="M117" i="11"/>
  <c r="F149" i="11" s="1"/>
  <c r="L117" i="11"/>
  <c r="J117" i="11"/>
  <c r="H117" i="11"/>
  <c r="E116" i="11"/>
  <c r="G116" i="11" s="1"/>
  <c r="K116" i="11" s="1"/>
  <c r="N116" i="11" s="1"/>
  <c r="E115" i="11"/>
  <c r="G115" i="11" s="1"/>
  <c r="K115" i="11" s="1"/>
  <c r="N115" i="11" s="1"/>
  <c r="E114" i="11"/>
  <c r="G114" i="11" s="1"/>
  <c r="K114" i="11" s="1"/>
  <c r="N113" i="11"/>
  <c r="G113" i="11"/>
  <c r="G117" i="11" s="1"/>
  <c r="F148" i="11" s="1"/>
  <c r="E113" i="11"/>
  <c r="E117" i="11" s="1"/>
  <c r="F147" i="11" s="1"/>
  <c r="A110" i="11"/>
  <c r="M108" i="11"/>
  <c r="C149" i="11" s="1"/>
  <c r="I149" i="11" s="1"/>
  <c r="L108" i="11"/>
  <c r="D108" i="11"/>
  <c r="C108" i="11"/>
  <c r="H107" i="11"/>
  <c r="J107" i="11" s="1"/>
  <c r="G107" i="11"/>
  <c r="K107" i="11" s="1"/>
  <c r="H106" i="11"/>
  <c r="J106" i="11" s="1"/>
  <c r="E106" i="11"/>
  <c r="G106" i="11" s="1"/>
  <c r="K106" i="11" s="1"/>
  <c r="N106" i="11" s="1"/>
  <c r="E105" i="11"/>
  <c r="H105" i="11" s="1"/>
  <c r="J105" i="11" s="1"/>
  <c r="H104" i="11"/>
  <c r="J104" i="11" s="1"/>
  <c r="E104" i="11"/>
  <c r="G104" i="11" s="1"/>
  <c r="E103" i="11"/>
  <c r="H103" i="11" s="1"/>
  <c r="J103" i="11" s="1"/>
  <c r="H102" i="11"/>
  <c r="J102" i="11" s="1"/>
  <c r="E102" i="11"/>
  <c r="G102" i="11" s="1"/>
  <c r="K102" i="11" s="1"/>
  <c r="N102" i="11" s="1"/>
  <c r="E101" i="11"/>
  <c r="H101" i="11" s="1"/>
  <c r="J101" i="11" s="1"/>
  <c r="H100" i="11"/>
  <c r="J100" i="11" s="1"/>
  <c r="E100" i="11"/>
  <c r="G100" i="11" s="1"/>
  <c r="K100" i="11" s="1"/>
  <c r="N100" i="11" s="1"/>
  <c r="E99" i="11"/>
  <c r="H99" i="11" s="1"/>
  <c r="J99" i="11" s="1"/>
  <c r="H98" i="11"/>
  <c r="J98" i="11" s="1"/>
  <c r="E98" i="11"/>
  <c r="G98" i="11" s="1"/>
  <c r="K98" i="11" s="1"/>
  <c r="N98" i="11" s="1"/>
  <c r="E97" i="11"/>
  <c r="H97" i="11" s="1"/>
  <c r="J97" i="11" s="1"/>
  <c r="H96" i="11"/>
  <c r="J96" i="11" s="1"/>
  <c r="E96" i="11"/>
  <c r="G96" i="11" s="1"/>
  <c r="E95" i="11"/>
  <c r="H95" i="11" s="1"/>
  <c r="J95" i="11" s="1"/>
  <c r="H94" i="11"/>
  <c r="J94" i="11" s="1"/>
  <c r="E94" i="11"/>
  <c r="G94" i="11" s="1"/>
  <c r="K94" i="11" s="1"/>
  <c r="N94" i="11" s="1"/>
  <c r="E93" i="11"/>
  <c r="H93" i="11" s="1"/>
  <c r="J93" i="11" s="1"/>
  <c r="H92" i="11"/>
  <c r="J92" i="11" s="1"/>
  <c r="E92" i="11"/>
  <c r="G92" i="11" s="1"/>
  <c r="K92" i="11" s="1"/>
  <c r="N92" i="11" s="1"/>
  <c r="E91" i="11"/>
  <c r="H91" i="11" s="1"/>
  <c r="J91" i="11" s="1"/>
  <c r="H90" i="11"/>
  <c r="J90" i="11" s="1"/>
  <c r="E90" i="11"/>
  <c r="G90" i="11" s="1"/>
  <c r="K90" i="11" s="1"/>
  <c r="N90" i="11" s="1"/>
  <c r="E89" i="11"/>
  <c r="H89" i="11" s="1"/>
  <c r="J89" i="11" s="1"/>
  <c r="H88" i="11"/>
  <c r="J88" i="11" s="1"/>
  <c r="E88" i="11"/>
  <c r="G88" i="11" s="1"/>
  <c r="E87" i="11"/>
  <c r="H87" i="11" s="1"/>
  <c r="J87" i="11" s="1"/>
  <c r="H86" i="11"/>
  <c r="J86" i="11" s="1"/>
  <c r="E86" i="11"/>
  <c r="G86" i="11" s="1"/>
  <c r="K86" i="11" s="1"/>
  <c r="N86" i="11" s="1"/>
  <c r="E85" i="11"/>
  <c r="H85" i="11" s="1"/>
  <c r="J85" i="11" s="1"/>
  <c r="H84" i="11"/>
  <c r="J84" i="11" s="1"/>
  <c r="E84" i="11"/>
  <c r="G84" i="11" s="1"/>
  <c r="K84" i="11" s="1"/>
  <c r="N84" i="11" s="1"/>
  <c r="E83" i="11"/>
  <c r="H83" i="11" s="1"/>
  <c r="J83" i="11" s="1"/>
  <c r="H82" i="11"/>
  <c r="J82" i="11" s="1"/>
  <c r="E82" i="11"/>
  <c r="G82" i="11" s="1"/>
  <c r="K82" i="11" s="1"/>
  <c r="N82" i="11" s="1"/>
  <c r="E81" i="11"/>
  <c r="H80" i="11"/>
  <c r="J80" i="11" s="1"/>
  <c r="E80" i="11"/>
  <c r="G80" i="11" s="1"/>
  <c r="K80" i="11" s="1"/>
  <c r="N80" i="11" s="1"/>
  <c r="E79" i="11"/>
  <c r="H78" i="11"/>
  <c r="J78" i="11" s="1"/>
  <c r="E78" i="11"/>
  <c r="G78" i="11" s="1"/>
  <c r="K78" i="11" s="1"/>
  <c r="N78" i="11" s="1"/>
  <c r="E77" i="11"/>
  <c r="H76" i="11"/>
  <c r="J76" i="11" s="1"/>
  <c r="E76" i="11"/>
  <c r="G76" i="11" s="1"/>
  <c r="K76" i="11" s="1"/>
  <c r="N76" i="11" s="1"/>
  <c r="E75" i="11"/>
  <c r="E74" i="11"/>
  <c r="G74" i="11" s="1"/>
  <c r="H73" i="11"/>
  <c r="J73" i="11" s="1"/>
  <c r="K73" i="11" s="1"/>
  <c r="N73" i="11" s="1"/>
  <c r="E73" i="11"/>
  <c r="G73" i="11" s="1"/>
  <c r="E72" i="11"/>
  <c r="G72" i="11" s="1"/>
  <c r="E71" i="11"/>
  <c r="E70" i="11"/>
  <c r="H69" i="11"/>
  <c r="J69" i="11" s="1"/>
  <c r="G69" i="11"/>
  <c r="K69" i="11" s="1"/>
  <c r="N69" i="11" s="1"/>
  <c r="E69" i="11"/>
  <c r="E68" i="11"/>
  <c r="H67" i="11"/>
  <c r="J67" i="11" s="1"/>
  <c r="G67" i="11"/>
  <c r="K67" i="11" s="1"/>
  <c r="N67" i="11" s="1"/>
  <c r="E67" i="11"/>
  <c r="E66" i="11"/>
  <c r="N65" i="11"/>
  <c r="H65" i="11"/>
  <c r="J65" i="11" s="1"/>
  <c r="G65" i="11"/>
  <c r="K65" i="11" s="1"/>
  <c r="E65" i="11"/>
  <c r="E64" i="11"/>
  <c r="H63" i="11"/>
  <c r="J63" i="11" s="1"/>
  <c r="G63" i="11"/>
  <c r="E63" i="11"/>
  <c r="E62" i="11"/>
  <c r="H61" i="11"/>
  <c r="J61" i="11" s="1"/>
  <c r="G61" i="11"/>
  <c r="K61" i="11" s="1"/>
  <c r="N61" i="11" s="1"/>
  <c r="E61" i="11"/>
  <c r="E60" i="11"/>
  <c r="H59" i="11"/>
  <c r="J59" i="11" s="1"/>
  <c r="G59" i="11"/>
  <c r="K59" i="11" s="1"/>
  <c r="N59" i="11" s="1"/>
  <c r="E59" i="11"/>
  <c r="E58" i="11"/>
  <c r="N57" i="11"/>
  <c r="H57" i="11"/>
  <c r="J57" i="11" s="1"/>
  <c r="G57" i="11"/>
  <c r="K57" i="11" s="1"/>
  <c r="E57" i="11"/>
  <c r="E56" i="11"/>
  <c r="H55" i="11"/>
  <c r="J55" i="11" s="1"/>
  <c r="G55" i="11"/>
  <c r="E55" i="11"/>
  <c r="E54" i="11"/>
  <c r="H53" i="11"/>
  <c r="J53" i="11" s="1"/>
  <c r="G53" i="11"/>
  <c r="K53" i="11" s="1"/>
  <c r="N53" i="11" s="1"/>
  <c r="E53" i="11"/>
  <c r="E52" i="11"/>
  <c r="H51" i="11"/>
  <c r="J51" i="11" s="1"/>
  <c r="G51" i="11"/>
  <c r="K51" i="11" s="1"/>
  <c r="N51" i="11" s="1"/>
  <c r="E51" i="11"/>
  <c r="E50" i="11"/>
  <c r="N49" i="11"/>
  <c r="H49" i="11"/>
  <c r="J49" i="11" s="1"/>
  <c r="G49" i="11"/>
  <c r="K49" i="11" s="1"/>
  <c r="E49" i="11"/>
  <c r="E48" i="11"/>
  <c r="H47" i="11"/>
  <c r="J47" i="11" s="1"/>
  <c r="G47" i="11"/>
  <c r="E47" i="11"/>
  <c r="E46" i="11"/>
  <c r="H45" i="11"/>
  <c r="J45" i="11" s="1"/>
  <c r="G45" i="11"/>
  <c r="K45" i="11" s="1"/>
  <c r="N45" i="11" s="1"/>
  <c r="E45" i="11"/>
  <c r="E44" i="11"/>
  <c r="H43" i="11"/>
  <c r="J43" i="11" s="1"/>
  <c r="G43" i="11"/>
  <c r="K43" i="11" s="1"/>
  <c r="N43" i="11" s="1"/>
  <c r="E43" i="11"/>
  <c r="E42" i="11"/>
  <c r="N41" i="11"/>
  <c r="H41" i="11"/>
  <c r="J41" i="11" s="1"/>
  <c r="G41" i="11"/>
  <c r="K41" i="11" s="1"/>
  <c r="E41" i="11"/>
  <c r="E40" i="11"/>
  <c r="H39" i="11"/>
  <c r="J39" i="11" s="1"/>
  <c r="G39" i="11"/>
  <c r="E39" i="11"/>
  <c r="E38" i="11"/>
  <c r="H37" i="11"/>
  <c r="J37" i="11" s="1"/>
  <c r="G37" i="11"/>
  <c r="K37" i="11" s="1"/>
  <c r="N37" i="11" s="1"/>
  <c r="E37" i="11"/>
  <c r="E36" i="11"/>
  <c r="H35" i="11"/>
  <c r="J35" i="11" s="1"/>
  <c r="G35" i="11"/>
  <c r="K35" i="11" s="1"/>
  <c r="N35" i="11" s="1"/>
  <c r="E35" i="11"/>
  <c r="E34" i="11"/>
  <c r="N33" i="11"/>
  <c r="H33" i="11"/>
  <c r="J33" i="11" s="1"/>
  <c r="G33" i="11"/>
  <c r="K33" i="11" s="1"/>
  <c r="E33" i="11"/>
  <c r="E32" i="11"/>
  <c r="H31" i="11"/>
  <c r="J31" i="11" s="1"/>
  <c r="G31" i="11"/>
  <c r="E31" i="11"/>
  <c r="E30" i="11"/>
  <c r="H29" i="11"/>
  <c r="J29" i="11" s="1"/>
  <c r="G29" i="11"/>
  <c r="K29" i="11" s="1"/>
  <c r="N29" i="11" s="1"/>
  <c r="E29" i="11"/>
  <c r="E28" i="11"/>
  <c r="H27" i="11"/>
  <c r="J27" i="11" s="1"/>
  <c r="G27" i="11"/>
  <c r="K27" i="11" s="1"/>
  <c r="N27" i="11" s="1"/>
  <c r="E27" i="11"/>
  <c r="E26" i="11"/>
  <c r="H25" i="11"/>
  <c r="J25" i="11" s="1"/>
  <c r="G25" i="11"/>
  <c r="E25" i="11"/>
  <c r="J24" i="11"/>
  <c r="G24" i="11"/>
  <c r="K24" i="11" s="1"/>
  <c r="N24" i="11" s="1"/>
  <c r="E24" i="11"/>
  <c r="H24" i="11" s="1"/>
  <c r="H23" i="11"/>
  <c r="J23" i="11" s="1"/>
  <c r="G23" i="11"/>
  <c r="E23" i="11"/>
  <c r="E22" i="11"/>
  <c r="H22" i="11" s="1"/>
  <c r="J22" i="11" s="1"/>
  <c r="H21" i="11"/>
  <c r="J21" i="11" s="1"/>
  <c r="G21" i="11"/>
  <c r="E21" i="11"/>
  <c r="J20" i="11"/>
  <c r="G20" i="11"/>
  <c r="K20" i="11" s="1"/>
  <c r="N20" i="11" s="1"/>
  <c r="E20" i="11"/>
  <c r="H20" i="11" s="1"/>
  <c r="H19" i="11"/>
  <c r="J19" i="11" s="1"/>
  <c r="G19" i="11"/>
  <c r="E19" i="11"/>
  <c r="E18" i="11"/>
  <c r="H18" i="11" s="1"/>
  <c r="J18" i="11" s="1"/>
  <c r="N17" i="11"/>
  <c r="J17" i="11"/>
  <c r="H17" i="11"/>
  <c r="G17" i="11"/>
  <c r="K17" i="11" s="1"/>
  <c r="E17" i="11"/>
  <c r="J16" i="11"/>
  <c r="G16" i="11"/>
  <c r="K16" i="11" s="1"/>
  <c r="N16" i="11" s="1"/>
  <c r="E16" i="11"/>
  <c r="H16" i="11" s="1"/>
  <c r="H15" i="11"/>
  <c r="J15" i="11" s="1"/>
  <c r="G15" i="11"/>
  <c r="E15" i="11"/>
  <c r="E14" i="11"/>
  <c r="H14" i="11" s="1"/>
  <c r="J14" i="11" s="1"/>
  <c r="N13" i="11"/>
  <c r="J13" i="11"/>
  <c r="H13" i="11"/>
  <c r="G13" i="11"/>
  <c r="K13" i="11" s="1"/>
  <c r="E13" i="11"/>
  <c r="J12" i="11"/>
  <c r="G12" i="11"/>
  <c r="K12" i="11" s="1"/>
  <c r="N12" i="11" s="1"/>
  <c r="E12" i="11"/>
  <c r="H12" i="11" s="1"/>
  <c r="H11" i="11"/>
  <c r="J11" i="11" s="1"/>
  <c r="G11" i="11"/>
  <c r="E11" i="11"/>
  <c r="E10" i="11"/>
  <c r="H10" i="11" s="1"/>
  <c r="J10" i="11" s="1"/>
  <c r="N9" i="11"/>
  <c r="J9" i="11"/>
  <c r="H9" i="11"/>
  <c r="G9" i="11"/>
  <c r="K9" i="11" s="1"/>
  <c r="E9" i="11"/>
  <c r="J8" i="11"/>
  <c r="G8" i="11"/>
  <c r="K8" i="11" s="1"/>
  <c r="N8" i="11" s="1"/>
  <c r="E8" i="11"/>
  <c r="H8" i="11" s="1"/>
  <c r="H7" i="11"/>
  <c r="J7" i="11" s="1"/>
  <c r="G7" i="11"/>
  <c r="E7" i="11"/>
  <c r="E6" i="11"/>
  <c r="H6" i="11" s="1"/>
  <c r="J6" i="11" s="1"/>
  <c r="J5" i="11"/>
  <c r="H5" i="11"/>
  <c r="G5" i="11"/>
  <c r="E5" i="11"/>
  <c r="H28" i="11" l="1"/>
  <c r="J28" i="11" s="1"/>
  <c r="G28" i="11"/>
  <c r="H26" i="11"/>
  <c r="J26" i="11" s="1"/>
  <c r="G26" i="11"/>
  <c r="K26" i="11" s="1"/>
  <c r="N26" i="11" s="1"/>
  <c r="G71" i="11"/>
  <c r="K71" i="11" s="1"/>
  <c r="N71" i="11" s="1"/>
  <c r="H71" i="11"/>
  <c r="J71" i="11" s="1"/>
  <c r="K125" i="11"/>
  <c r="G132" i="11"/>
  <c r="D148" i="11" s="1"/>
  <c r="H52" i="11"/>
  <c r="J52" i="11" s="1"/>
  <c r="G52" i="11"/>
  <c r="H68" i="11"/>
  <c r="J68" i="11" s="1"/>
  <c r="G68" i="11"/>
  <c r="K68" i="11" s="1"/>
  <c r="N68" i="11" s="1"/>
  <c r="K5" i="11"/>
  <c r="K21" i="11"/>
  <c r="N21" i="11" s="1"/>
  <c r="H34" i="11"/>
  <c r="J34" i="11" s="1"/>
  <c r="G34" i="11"/>
  <c r="K34" i="11" s="1"/>
  <c r="N34" i="11" s="1"/>
  <c r="H42" i="11"/>
  <c r="J42" i="11" s="1"/>
  <c r="G42" i="11"/>
  <c r="H50" i="11"/>
  <c r="J50" i="11" s="1"/>
  <c r="G50" i="11"/>
  <c r="K50" i="11" s="1"/>
  <c r="N50" i="11" s="1"/>
  <c r="H58" i="11"/>
  <c r="J58" i="11" s="1"/>
  <c r="G58" i="11"/>
  <c r="H66" i="11"/>
  <c r="J66" i="11" s="1"/>
  <c r="G66" i="11"/>
  <c r="K66" i="11" s="1"/>
  <c r="N66" i="11" s="1"/>
  <c r="G6" i="11"/>
  <c r="K6" i="11" s="1"/>
  <c r="N6" i="11" s="1"/>
  <c r="G10" i="11"/>
  <c r="K10" i="11" s="1"/>
  <c r="G14" i="11"/>
  <c r="K14" i="11" s="1"/>
  <c r="N14" i="11" s="1"/>
  <c r="G18" i="11"/>
  <c r="K18" i="11" s="1"/>
  <c r="N18" i="11" s="1"/>
  <c r="G22" i="11"/>
  <c r="K22" i="11" s="1"/>
  <c r="N22" i="11" s="1"/>
  <c r="H32" i="11"/>
  <c r="J32" i="11" s="1"/>
  <c r="G32" i="11"/>
  <c r="K32" i="11" s="1"/>
  <c r="N32" i="11" s="1"/>
  <c r="H40" i="11"/>
  <c r="J40" i="11" s="1"/>
  <c r="G40" i="11"/>
  <c r="H48" i="11"/>
  <c r="J48" i="11" s="1"/>
  <c r="G48" i="11"/>
  <c r="K48" i="11" s="1"/>
  <c r="N48" i="11" s="1"/>
  <c r="H56" i="11"/>
  <c r="J56" i="11" s="1"/>
  <c r="G56" i="11"/>
  <c r="H64" i="11"/>
  <c r="J64" i="11" s="1"/>
  <c r="G64" i="11"/>
  <c r="K64" i="11" s="1"/>
  <c r="N64" i="11" s="1"/>
  <c r="H36" i="11"/>
  <c r="J36" i="11" s="1"/>
  <c r="G36" i="11"/>
  <c r="K36" i="11" s="1"/>
  <c r="N36" i="11" s="1"/>
  <c r="H44" i="11"/>
  <c r="J44" i="11" s="1"/>
  <c r="G44" i="11"/>
  <c r="H60" i="11"/>
  <c r="J60" i="11" s="1"/>
  <c r="G60" i="11"/>
  <c r="K60" i="11" s="1"/>
  <c r="N60" i="11" s="1"/>
  <c r="H75" i="11"/>
  <c r="J75" i="11" s="1"/>
  <c r="G75" i="11"/>
  <c r="H77" i="11"/>
  <c r="J77" i="11" s="1"/>
  <c r="G77" i="11"/>
  <c r="K77" i="11" s="1"/>
  <c r="N77" i="11" s="1"/>
  <c r="H79" i="11"/>
  <c r="J79" i="11" s="1"/>
  <c r="G79" i="11"/>
  <c r="H81" i="11"/>
  <c r="J81" i="11" s="1"/>
  <c r="G81" i="11"/>
  <c r="K81" i="11" s="1"/>
  <c r="N81" i="11" s="1"/>
  <c r="K25" i="11"/>
  <c r="N25" i="11" s="1"/>
  <c r="K7" i="11"/>
  <c r="N7" i="11" s="1"/>
  <c r="K11" i="11"/>
  <c r="K15" i="11"/>
  <c r="N15" i="11" s="1"/>
  <c r="K19" i="11"/>
  <c r="N19" i="11" s="1"/>
  <c r="K23" i="11"/>
  <c r="N23" i="11" s="1"/>
  <c r="H30" i="11"/>
  <c r="J30" i="11" s="1"/>
  <c r="J108" i="11" s="1"/>
  <c r="G30" i="11"/>
  <c r="K30" i="11" s="1"/>
  <c r="N30" i="11" s="1"/>
  <c r="K31" i="11"/>
  <c r="N31" i="11" s="1"/>
  <c r="H38" i="11"/>
  <c r="J38" i="11" s="1"/>
  <c r="G38" i="11"/>
  <c r="K38" i="11" s="1"/>
  <c r="N38" i="11" s="1"/>
  <c r="K39" i="11"/>
  <c r="N39" i="11" s="1"/>
  <c r="H46" i="11"/>
  <c r="J46" i="11" s="1"/>
  <c r="G46" i="11"/>
  <c r="K47" i="11"/>
  <c r="H54" i="11"/>
  <c r="J54" i="11" s="1"/>
  <c r="G54" i="11"/>
  <c r="K55" i="11"/>
  <c r="N55" i="11" s="1"/>
  <c r="H62" i="11"/>
  <c r="J62" i="11" s="1"/>
  <c r="G62" i="11"/>
  <c r="K62" i="11" s="1"/>
  <c r="N62" i="11" s="1"/>
  <c r="K63" i="11"/>
  <c r="N63" i="11" s="1"/>
  <c r="H70" i="11"/>
  <c r="J70" i="11" s="1"/>
  <c r="G70" i="11"/>
  <c r="K70" i="11" s="1"/>
  <c r="N70" i="11" s="1"/>
  <c r="H72" i="11"/>
  <c r="J72" i="11" s="1"/>
  <c r="K72" i="11" s="1"/>
  <c r="N72" i="11" s="1"/>
  <c r="K117" i="11"/>
  <c r="N114" i="11"/>
  <c r="N117" i="11" s="1"/>
  <c r="H124" i="11"/>
  <c r="E150" i="11" s="1"/>
  <c r="E152" i="11" s="1"/>
  <c r="K123" i="11"/>
  <c r="N123" i="11" s="1"/>
  <c r="E108" i="11"/>
  <c r="C147" i="11" s="1"/>
  <c r="H74" i="11"/>
  <c r="J74" i="11" s="1"/>
  <c r="K74" i="11" s="1"/>
  <c r="N74" i="11" s="1"/>
  <c r="K88" i="11"/>
  <c r="N88" i="11" s="1"/>
  <c r="K96" i="11"/>
  <c r="N96" i="11" s="1"/>
  <c r="K104" i="11"/>
  <c r="N104" i="11" s="1"/>
  <c r="K121" i="11"/>
  <c r="N121" i="11" s="1"/>
  <c r="G83" i="11"/>
  <c r="K83" i="11" s="1"/>
  <c r="N83" i="11" s="1"/>
  <c r="G85" i="11"/>
  <c r="K85" i="11" s="1"/>
  <c r="N85" i="11" s="1"/>
  <c r="G87" i="11"/>
  <c r="K87" i="11" s="1"/>
  <c r="N87" i="11" s="1"/>
  <c r="G89" i="11"/>
  <c r="K89" i="11" s="1"/>
  <c r="N89" i="11" s="1"/>
  <c r="G91" i="11"/>
  <c r="K91" i="11" s="1"/>
  <c r="N91" i="11" s="1"/>
  <c r="G93" i="11"/>
  <c r="K93" i="11" s="1"/>
  <c r="N93" i="11" s="1"/>
  <c r="G95" i="11"/>
  <c r="K95" i="11" s="1"/>
  <c r="N95" i="11" s="1"/>
  <c r="G97" i="11"/>
  <c r="K97" i="11" s="1"/>
  <c r="N97" i="11" s="1"/>
  <c r="G99" i="11"/>
  <c r="K99" i="11" s="1"/>
  <c r="N99" i="11" s="1"/>
  <c r="G101" i="11"/>
  <c r="K101" i="11" s="1"/>
  <c r="N101" i="11" s="1"/>
  <c r="G103" i="11"/>
  <c r="K103" i="11" s="1"/>
  <c r="N103" i="11" s="1"/>
  <c r="G105" i="11"/>
  <c r="K105" i="11" s="1"/>
  <c r="N105" i="11" s="1"/>
  <c r="J118" i="11"/>
  <c r="J124" i="11" s="1"/>
  <c r="E124" i="11"/>
  <c r="E147" i="11" s="1"/>
  <c r="E132" i="11"/>
  <c r="D147" i="11" s="1"/>
  <c r="G120" i="11"/>
  <c r="K120" i="11" s="1"/>
  <c r="N120" i="11" s="1"/>
  <c r="G122" i="11"/>
  <c r="K122" i="11" s="1"/>
  <c r="N122" i="11" s="1"/>
  <c r="B14" i="5"/>
  <c r="B18" i="5"/>
  <c r="G108" i="11" l="1"/>
  <c r="C148" i="11" s="1"/>
  <c r="I148" i="11" s="1"/>
  <c r="G124" i="11"/>
  <c r="E148" i="11" s="1"/>
  <c r="I147" i="11"/>
  <c r="H138" i="11" s="1"/>
  <c r="K46" i="11"/>
  <c r="N46" i="11" s="1"/>
  <c r="K56" i="11"/>
  <c r="N56" i="11" s="1"/>
  <c r="K40" i="11"/>
  <c r="N40" i="11" s="1"/>
  <c r="K58" i="11"/>
  <c r="N58" i="11" s="1"/>
  <c r="K42" i="11"/>
  <c r="N42" i="11" s="1"/>
  <c r="K132" i="11"/>
  <c r="N125" i="11"/>
  <c r="N132" i="11" s="1"/>
  <c r="K28" i="11"/>
  <c r="N28" i="11" s="1"/>
  <c r="K54" i="11"/>
  <c r="N54" i="11" s="1"/>
  <c r="K79" i="11"/>
  <c r="N79" i="11" s="1"/>
  <c r="K75" i="11"/>
  <c r="N75" i="11" s="1"/>
  <c r="K44" i="11"/>
  <c r="N44" i="11" s="1"/>
  <c r="H108" i="11"/>
  <c r="C150" i="11" s="1"/>
  <c r="K108" i="11"/>
  <c r="N5" i="11"/>
  <c r="K52" i="11"/>
  <c r="N52" i="11" s="1"/>
  <c r="K118" i="11"/>
  <c r="G10" i="4"/>
  <c r="H10" i="4" s="1"/>
  <c r="I10" i="4" s="1"/>
  <c r="J10" i="4" s="1"/>
  <c r="K10" i="4" s="1"/>
  <c r="G7" i="4"/>
  <c r="H7" i="4" s="1"/>
  <c r="I7" i="4" s="1"/>
  <c r="J7" i="4" s="1"/>
  <c r="K7" i="4" s="1"/>
  <c r="B14" i="4"/>
  <c r="E42" i="10"/>
  <c r="F42" i="10" s="1"/>
  <c r="H42" i="10" s="1"/>
  <c r="E41" i="10"/>
  <c r="F41" i="10" s="1"/>
  <c r="H41" i="10" s="1"/>
  <c r="E40" i="10"/>
  <c r="F40" i="10" s="1"/>
  <c r="H40" i="10" s="1"/>
  <c r="E39" i="10"/>
  <c r="F39" i="10" s="1"/>
  <c r="H39" i="10" s="1"/>
  <c r="E38" i="10"/>
  <c r="F38" i="10" s="1"/>
  <c r="H38" i="10" s="1"/>
  <c r="E37" i="10"/>
  <c r="F37" i="10" s="1"/>
  <c r="H37" i="10" s="1"/>
  <c r="E36" i="10"/>
  <c r="F36" i="10" s="1"/>
  <c r="H36" i="10" s="1"/>
  <c r="E35" i="10"/>
  <c r="F35" i="10" s="1"/>
  <c r="H35" i="10" s="1"/>
  <c r="E34" i="10"/>
  <c r="F34" i="10" s="1"/>
  <c r="H34" i="10" s="1"/>
  <c r="E33" i="10"/>
  <c r="F33" i="10" s="1"/>
  <c r="H33" i="10" s="1"/>
  <c r="E32" i="10"/>
  <c r="F32" i="10" s="1"/>
  <c r="H32" i="10" s="1"/>
  <c r="E31" i="10"/>
  <c r="F31" i="10" s="1"/>
  <c r="H31" i="10" s="1"/>
  <c r="E30" i="10"/>
  <c r="F30" i="10" s="1"/>
  <c r="H30" i="10" s="1"/>
  <c r="E29" i="10"/>
  <c r="F29" i="10" s="1"/>
  <c r="H29" i="10" s="1"/>
  <c r="E28" i="10"/>
  <c r="F28" i="10" s="1"/>
  <c r="H28" i="10" s="1"/>
  <c r="E27" i="10"/>
  <c r="F27" i="10" s="1"/>
  <c r="H27" i="10" s="1"/>
  <c r="E26" i="10"/>
  <c r="F26" i="10" s="1"/>
  <c r="H26" i="10" s="1"/>
  <c r="E25" i="10"/>
  <c r="F25" i="10" s="1"/>
  <c r="H25" i="10" s="1"/>
  <c r="E24" i="10"/>
  <c r="F24" i="10" s="1"/>
  <c r="H24" i="10" s="1"/>
  <c r="E23" i="10"/>
  <c r="F23" i="10" s="1"/>
  <c r="H23" i="10" s="1"/>
  <c r="E22" i="10"/>
  <c r="F22" i="10" s="1"/>
  <c r="H22" i="10" s="1"/>
  <c r="E21" i="10"/>
  <c r="F21" i="10" s="1"/>
  <c r="H21" i="10" s="1"/>
  <c r="E20" i="10"/>
  <c r="F20" i="10" s="1"/>
  <c r="H20" i="10" s="1"/>
  <c r="E19" i="10"/>
  <c r="F19" i="10" s="1"/>
  <c r="H19" i="10" s="1"/>
  <c r="E18" i="10"/>
  <c r="F18" i="10" s="1"/>
  <c r="H18" i="10" s="1"/>
  <c r="E17" i="10"/>
  <c r="F17" i="10" s="1"/>
  <c r="H17" i="10" s="1"/>
  <c r="E16" i="10"/>
  <c r="F16" i="10" s="1"/>
  <c r="H16" i="10" s="1"/>
  <c r="E15" i="10"/>
  <c r="F15" i="10" s="1"/>
  <c r="H15" i="10" s="1"/>
  <c r="E14" i="10"/>
  <c r="F14" i="10" s="1"/>
  <c r="H14" i="10" s="1"/>
  <c r="E13" i="10"/>
  <c r="F13" i="10" s="1"/>
  <c r="H13" i="10" s="1"/>
  <c r="E12" i="10"/>
  <c r="F12" i="10" s="1"/>
  <c r="H12" i="10" s="1"/>
  <c r="E11" i="10"/>
  <c r="F11" i="10" s="1"/>
  <c r="H11" i="10" s="1"/>
  <c r="E10" i="10"/>
  <c r="F10" i="10" s="1"/>
  <c r="H10" i="10" s="1"/>
  <c r="E9" i="10"/>
  <c r="F9" i="10" s="1"/>
  <c r="H9" i="10" s="1"/>
  <c r="E8" i="10"/>
  <c r="F8" i="10" s="1"/>
  <c r="H8" i="10" s="1"/>
  <c r="E7" i="10"/>
  <c r="F7" i="10" s="1"/>
  <c r="H7" i="10" s="1"/>
  <c r="E6" i="10"/>
  <c r="F6" i="10" s="1"/>
  <c r="H6" i="10" s="1"/>
  <c r="E5" i="10"/>
  <c r="F5" i="10" s="1"/>
  <c r="H5" i="10" s="1"/>
  <c r="E4" i="10"/>
  <c r="F4" i="10" s="1"/>
  <c r="H4" i="10" s="1"/>
  <c r="I150" i="11" l="1"/>
  <c r="C152" i="11"/>
  <c r="I152" i="11" s="1"/>
  <c r="N118" i="11"/>
  <c r="N124" i="11" s="1"/>
  <c r="K124" i="11"/>
  <c r="N108" i="11"/>
  <c r="F14" i="4"/>
  <c r="E14" i="4"/>
  <c r="D14" i="4"/>
  <c r="C14" i="4"/>
  <c r="F13" i="4"/>
  <c r="E13" i="4"/>
  <c r="D13" i="4"/>
  <c r="C13" i="4"/>
  <c r="B13" i="4"/>
  <c r="K5" i="4"/>
  <c r="J5" i="4"/>
  <c r="I5" i="4"/>
  <c r="H5" i="4"/>
  <c r="G5" i="4"/>
  <c r="G11" i="4" s="1"/>
  <c r="F5" i="4"/>
  <c r="G12" i="4" s="1"/>
  <c r="G8" i="4" l="1"/>
  <c r="H8" i="4" s="1"/>
  <c r="I8" i="4" s="1"/>
  <c r="J8" i="4" s="1"/>
  <c r="H12" i="4"/>
  <c r="G6" i="4"/>
  <c r="H6" i="4" s="1"/>
  <c r="I6" i="4" s="1"/>
  <c r="J6" i="4" s="1"/>
  <c r="K6" i="4" s="1"/>
  <c r="H14" i="4"/>
  <c r="G9" i="4"/>
  <c r="H9" i="4" s="1"/>
  <c r="I9" i="4" s="1"/>
  <c r="H11" i="4"/>
  <c r="I11" i="4" s="1"/>
  <c r="J11" i="4" s="1"/>
  <c r="K11" i="4" s="1"/>
  <c r="I12" i="4"/>
  <c r="K12" i="4" s="1"/>
  <c r="J12" i="4"/>
  <c r="G13" i="4" l="1"/>
  <c r="G14" i="4"/>
  <c r="K8" i="4"/>
  <c r="H13" i="4"/>
  <c r="J9" i="4"/>
  <c r="K9" i="4" s="1"/>
  <c r="I13" i="4"/>
  <c r="K13" i="4" l="1"/>
  <c r="I14" i="4"/>
  <c r="K14" i="4"/>
  <c r="J14" i="4"/>
  <c r="J13" i="4"/>
</calcChain>
</file>

<file path=xl/comments1.xml><?xml version="1.0" encoding="utf-8"?>
<comments xmlns="http://schemas.openxmlformats.org/spreadsheetml/2006/main">
  <authors>
    <author/>
  </authors>
  <commentList>
    <comment ref="B36" authorId="0" shapeId="0">
      <text>
        <r>
          <rPr>
            <sz val="11"/>
            <color rgb="FF000000"/>
            <rFont val="Arial"/>
            <family val="2"/>
          </rPr>
          <t>user:
with josephine gregory</t>
        </r>
      </text>
    </comment>
    <comment ref="B96" authorId="0" shapeId="0">
      <text>
        <r>
          <rPr>
            <sz val="11"/>
            <color rgb="FF000000"/>
            <rFont val="Arial"/>
            <family val="2"/>
          </rPr>
          <t>user:
willie Phillip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5" authorId="0" shapeId="0">
      <text>
        <r>
          <rPr>
            <sz val="11"/>
            <color rgb="FF000000"/>
            <rFont val="Arial"/>
            <family val="2"/>
          </rPr>
          <t>user:
with josephine gregory</t>
        </r>
      </text>
    </comment>
    <comment ref="A95" authorId="0" shapeId="0">
      <text>
        <r>
          <rPr>
            <sz val="11"/>
            <color rgb="FF000000"/>
            <rFont val="Arial"/>
            <family val="2"/>
          </rPr>
          <t>user:
willie Phillip</t>
        </r>
      </text>
    </comment>
  </commentList>
</comments>
</file>

<file path=xl/comments3.xml><?xml version="1.0" encoding="utf-8"?>
<comments xmlns="http://schemas.openxmlformats.org/spreadsheetml/2006/main">
  <authors>
    <author>Robert L. Jordan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Robert L. Jordan:</t>
        </r>
        <r>
          <rPr>
            <sz val="9"/>
            <color indexed="81"/>
            <rFont val="Tahoma"/>
            <family val="2"/>
          </rPr>
          <t xml:space="preserve">
I think these green cells will need to be hidden.  Maybe on another sheet?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Robert L. Jordan:</t>
        </r>
        <r>
          <rPr>
            <sz val="9"/>
            <color indexed="81"/>
            <rFont val="Tahoma"/>
            <family val="2"/>
          </rPr>
          <t xml:space="preserve">
adding days til empty to the original fill date to determine date the tank wil be empty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Robert L. Jordan:</t>
        </r>
        <r>
          <rPr>
            <sz val="9"/>
            <color indexed="81"/>
            <rFont val="Tahoma"/>
            <family val="2"/>
          </rPr>
          <t xml:space="preserve">
I wanted to create a column that provides prompt to re-order 30 days before the tank is due to be empty.
</t>
        </r>
      </text>
    </comment>
  </commentList>
</comments>
</file>

<file path=xl/sharedStrings.xml><?xml version="1.0" encoding="utf-8"?>
<sst xmlns="http://schemas.openxmlformats.org/spreadsheetml/2006/main" count="196" uniqueCount="146">
  <si>
    <t xml:space="preserve">  Scope</t>
  </si>
  <si>
    <t xml:space="preserve">  Schedule</t>
  </si>
  <si>
    <t>Date:</t>
  </si>
  <si>
    <t xml:space="preserve">  Budget (by year and category)</t>
  </si>
  <si>
    <t xml:space="preserve">Improvement Project # </t>
  </si>
  <si>
    <t>Project description</t>
  </si>
  <si>
    <t xml:space="preserve">Summary: What the project is, why it is needed, and the potential financial &amp; non-financial benefits </t>
  </si>
  <si>
    <t>Yes / No</t>
  </si>
  <si>
    <t>If not approved, why not?</t>
  </si>
  <si>
    <t xml:space="preserve">        Approved?   </t>
  </si>
  <si>
    <t xml:space="preserve">  Personnel responsibilities</t>
  </si>
  <si>
    <t xml:space="preserve">  Additional resources needed (include contracted people and equipment)</t>
  </si>
  <si>
    <t xml:space="preserve">  Metrics to track to measure success (e.g. kWh/gallon)</t>
  </si>
  <si>
    <t xml:space="preserve">  Accountability (Plan for reporting project progress)</t>
  </si>
  <si>
    <t>Method to forecast kWh sales</t>
  </si>
  <si>
    <t>(Use dropdown list to left to select method for estimating the expected sales)</t>
  </si>
  <si>
    <t>Sales in kWh by sector</t>
  </si>
  <si>
    <t>Residential</t>
  </si>
  <si>
    <t>PCE-eligible Residential</t>
  </si>
  <si>
    <t>Commercial</t>
  </si>
  <si>
    <t>Community Facilities</t>
  </si>
  <si>
    <t>PCE-eligible Community Facilities</t>
  </si>
  <si>
    <t>Federal/State Facilities</t>
  </si>
  <si>
    <t>Other sales</t>
  </si>
  <si>
    <t>Total sales</t>
  </si>
  <si>
    <t>Total PCE-eligible sales</t>
  </si>
  <si>
    <t>Total</t>
  </si>
  <si>
    <t>Test year 
(most recent year)</t>
  </si>
  <si>
    <t>Yearly deposit to reserve account</t>
  </si>
  <si>
    <t>Other ineligible expenses</t>
  </si>
  <si>
    <t>Non-sales revenue ($)</t>
  </si>
  <si>
    <t>Customer charge revenue ($)</t>
  </si>
  <si>
    <t>Other customer revenue</t>
  </si>
  <si>
    <t>Expected sales (kWh)</t>
  </si>
  <si>
    <t>Filled Out By:</t>
  </si>
  <si>
    <t>Customer Name:</t>
  </si>
  <si>
    <t>Location:</t>
  </si>
  <si>
    <t>Old Meter #</t>
  </si>
  <si>
    <t>New Meter #</t>
  </si>
  <si>
    <t>Old Meter Ending Value:</t>
  </si>
  <si>
    <t>New Meter Beginning Value:</t>
  </si>
  <si>
    <t>Customer Name</t>
  </si>
  <si>
    <t>R</t>
  </si>
  <si>
    <t>CF</t>
  </si>
  <si>
    <t>C</t>
  </si>
  <si>
    <t>Rate</t>
  </si>
  <si>
    <t>Payments</t>
  </si>
  <si>
    <t>Current</t>
  </si>
  <si>
    <t>Previous</t>
  </si>
  <si>
    <t>Unbilled</t>
  </si>
  <si>
    <t>Blue Cells Require Inputs</t>
  </si>
  <si>
    <t>Green Cells Do Not Need Inputs</t>
  </si>
  <si>
    <t>Delivery Date</t>
  </si>
  <si>
    <t>Gallons Received</t>
  </si>
  <si>
    <t>Gallons on Hand</t>
  </si>
  <si>
    <t>Fuel Burn Rate (gallons/Day)</t>
  </si>
  <si>
    <t>Re order Date</t>
  </si>
  <si>
    <t>Fuel Tracking</t>
  </si>
  <si>
    <t>Days until empty</t>
  </si>
  <si>
    <t>Date Tank is Empty</t>
  </si>
  <si>
    <t>Lead Time (Days)</t>
  </si>
  <si>
    <t>[Can include grants, waste heat, pole rentals, etc.]</t>
  </si>
  <si>
    <t>[Can include penalties, other surcharges, etc.]</t>
  </si>
  <si>
    <t>[Include this if there is a monthly customer charge. Add up all customer charges for the year]</t>
  </si>
  <si>
    <t>[This will not be included in the calculation for PCE-reimbursement]</t>
  </si>
  <si>
    <t>[This is calculated from the information above. This is the rate that should be charged customers.]</t>
  </si>
  <si>
    <t>Previous year</t>
  </si>
  <si>
    <t>Fill in information in the orange cells</t>
  </si>
  <si>
    <t>The cells below will calculate</t>
  </si>
  <si>
    <t>Expenses</t>
  </si>
  <si>
    <t>Revenues</t>
  </si>
  <si>
    <t>Customer rate (including reserve account deposit)</t>
  </si>
  <si>
    <t>Personnel Expenses</t>
  </si>
  <si>
    <t>Depreciation Expense</t>
  </si>
  <si>
    <t>Interest Expense</t>
  </si>
  <si>
    <t>Non-fuel expenses</t>
  </si>
  <si>
    <t>Fuel expenses</t>
  </si>
  <si>
    <t>Operating &amp; Maintenance Expenses</t>
  </si>
  <si>
    <t>[Do not include fuel expenses here]</t>
  </si>
  <si>
    <t>General &amp; Administrative Expenses</t>
  </si>
  <si>
    <t>Utility</t>
  </si>
  <si>
    <t>Meters Read On:</t>
  </si>
  <si>
    <t>read from</t>
  </si>
  <si>
    <t>PCE</t>
  </si>
  <si>
    <t>Current Monthly</t>
  </si>
  <si>
    <t>Previous Balance</t>
  </si>
  <si>
    <t>Payments Applied</t>
  </si>
  <si>
    <t>Current Balance</t>
  </si>
  <si>
    <t>Meter Serial Number</t>
  </si>
  <si>
    <t xml:space="preserve">Month of </t>
  </si>
  <si>
    <t>METER</t>
  </si>
  <si>
    <t>READINGS</t>
  </si>
  <si>
    <t>Gross</t>
  </si>
  <si>
    <t>Amount</t>
  </si>
  <si>
    <t>Class</t>
  </si>
  <si>
    <t>KWH</t>
  </si>
  <si>
    <t>Per</t>
  </si>
  <si>
    <t>Eligible</t>
  </si>
  <si>
    <t>PER</t>
  </si>
  <si>
    <t xml:space="preserve">  Customer Name</t>
  </si>
  <si>
    <t>current</t>
  </si>
  <si>
    <t>Used</t>
  </si>
  <si>
    <t>Due</t>
  </si>
  <si>
    <t xml:space="preserve"> KWH</t>
  </si>
  <si>
    <t>Credit</t>
  </si>
  <si>
    <t xml:space="preserve">  Customer name</t>
  </si>
  <si>
    <t>M</t>
  </si>
  <si>
    <t>Monthly</t>
  </si>
  <si>
    <t>Balance</t>
  </si>
  <si>
    <t>Applied</t>
  </si>
  <si>
    <t xml:space="preserve">  Sub Total</t>
  </si>
  <si>
    <t xml:space="preserve">  NONPAYING CUSTOMERS KWH USE</t>
  </si>
  <si>
    <t>ESTIMATIONS</t>
  </si>
  <si>
    <t>Line Loss</t>
  </si>
  <si>
    <t>Total kWh Generated</t>
  </si>
  <si>
    <t xml:space="preserve">Fuel Efficiency </t>
  </si>
  <si>
    <t>kWh/Gallon</t>
  </si>
  <si>
    <t>Station Service</t>
  </si>
  <si>
    <t>Fuel Usage</t>
  </si>
  <si>
    <t>Peak Demand</t>
  </si>
  <si>
    <t>kWh Gen</t>
  </si>
  <si>
    <t>SS</t>
  </si>
  <si>
    <t>Fuel Used</t>
  </si>
  <si>
    <t>Peak</t>
  </si>
  <si>
    <t>Res</t>
  </si>
  <si>
    <t>Comm</t>
  </si>
  <si>
    <t>F/S</t>
  </si>
  <si>
    <t>School</t>
  </si>
  <si>
    <t>Totals</t>
  </si>
  <si>
    <t>Total kWh Sold:</t>
  </si>
  <si>
    <t>Gross Billed Rev:</t>
  </si>
  <si>
    <t>Payments:</t>
  </si>
  <si>
    <t>PCE kWh:</t>
  </si>
  <si>
    <t>PCE Rate:</t>
  </si>
  <si>
    <t>PCE Dollars:</t>
  </si>
  <si>
    <t>DATE METERS READ:</t>
  </si>
  <si>
    <t>METER READER:</t>
  </si>
  <si>
    <t>Route</t>
  </si>
  <si>
    <t>xx/xx/xxxx</t>
  </si>
  <si>
    <t>Order</t>
  </si>
  <si>
    <t>Meter Serial #</t>
  </si>
  <si>
    <t>Current Read</t>
  </si>
  <si>
    <t>Read</t>
  </si>
  <si>
    <t>Comments</t>
  </si>
  <si>
    <t xml:space="preserve">  XXXXXX Power Utility</t>
  </si>
  <si>
    <t>XXXXX POWER COMPANY METER READING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</si>
</sst>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0"/>
    <numFmt numFmtId="167" formatCode="[$-409]General"/>
    <numFmt numFmtId="168" formatCode="[$-409]m/d/yyyy"/>
    <numFmt numFmtId="169" formatCode="mmmm\ yyyy"/>
    <numFmt numFmtId="170" formatCode="mmmm&quot; &quot;d&quot;, &quot;yyyy"/>
    <numFmt numFmtId="171" formatCode="[$-409]#,##0.00"/>
    <numFmt numFmtId="172" formatCode="&quot;$&quot;#,##0.00&quot; &quot;;&quot;($&quot;#,##0.00&quot;)&quot;"/>
    <numFmt numFmtId="173" formatCode="#,##0.0000"/>
    <numFmt numFmtId="174" formatCode="[$$-409]#,##0.00;[Red]&quot;-&quot;[$$-409]#,##0.00"/>
    <numFmt numFmtId="175" formatCode="&quot; $&quot;#,##0.00&quot; &quot;;&quot; $(&quot;#,##0.00&quot;)&quot;;&quot; $-&quot;#&quot; &quot;;@&quot; &quot;"/>
    <numFmt numFmtId="176" formatCode="[$$-409]#,##0.00&quot; &quot;;[$$-409]&quot;(&quot;#,##0.00&quot;)&quot;;[$$-409]&quot;-&quot;#&quot; &quot;;@&quot; &quot;"/>
    <numFmt numFmtId="177" formatCode="[$-409]0.00"/>
    <numFmt numFmtId="178" formatCode="0&quot; &quot;;&quot;(&quot;0&quot;)&quot;"/>
    <numFmt numFmtId="179" formatCode="#,##0&quot; &quot;;&quot; (&quot;#,##0&quot;)&quot;;&quot; -&quot;#&quot; &quot;;@&quot; &quot;"/>
    <numFmt numFmtId="180" formatCode="#,##0.00&quot; &quot;;&quot; (&quot;#,##0.00&quot;)&quot;;&quot; -&quot;#&quot; &quot;;@&quot; &quot;"/>
    <numFmt numFmtId="181" formatCode="#,##0.0&quot; &quot;;&quot; (&quot;#,##0.0&quot;)&quot;;&quot; -&quot;#&quot; &quot;;@&quot; &quot;"/>
    <numFmt numFmtId="182" formatCode="[$-409]#,##0.00&quot; &quot;;[$-409]&quot;(&quot;#,##0.00&quot;)&quot;"/>
    <numFmt numFmtId="183" formatCode="0.0"/>
    <numFmt numFmtId="184" formatCode="&quot;&quot;0"/>
    <numFmt numFmtId="185" formatCode="_(* #,##0.0000_);_(* \(#,##0.0000\);_(* &quot;-&quot;??_);_(@_)"/>
  </numFmts>
  <fonts count="4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3F3F7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A7D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0000"/>
      <name val="Inconsolata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10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rgb="FF000000"/>
      <name val="Inconsolata"/>
    </font>
    <font>
      <b/>
      <sz val="10"/>
      <color rgb="FFFFFF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Open Sans"/>
    </font>
    <font>
      <b/>
      <sz val="11"/>
      <color rgb="FF000000"/>
      <name val="Arial"/>
      <family val="2"/>
    </font>
    <font>
      <i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B6D7A8"/>
        <bgColor rgb="FFB6D7A8"/>
      </patternFill>
    </fill>
    <fill>
      <patternFill patternType="solid">
        <fgColor rgb="FFFFFF66"/>
        <bgColor rgb="FFFFFF66"/>
      </patternFill>
    </fill>
    <fill>
      <patternFill patternType="solid">
        <fgColor rgb="FFFCE5CD"/>
        <bgColor rgb="FFFCE5CD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rgb="FFDADADA"/>
        <bgColor rgb="FFDADADA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0" applyNumberFormat="0" applyAlignment="0" applyProtection="0"/>
    <xf numFmtId="0" fontId="5" fillId="4" borderId="10" applyNumberFormat="0" applyAlignment="0" applyProtection="0"/>
    <xf numFmtId="0" fontId="6" fillId="0" borderId="11" applyNumberFormat="0" applyFill="0" applyAlignment="0" applyProtection="0"/>
    <xf numFmtId="0" fontId="18" fillId="0" borderId="0"/>
  </cellStyleXfs>
  <cellXfs count="433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/>
    <xf numFmtId="0" fontId="0" fillId="0" borderId="3" xfId="0" applyBorder="1"/>
    <xf numFmtId="0" fontId="0" fillId="0" borderId="2" xfId="0" applyBorder="1"/>
    <xf numFmtId="0" fontId="0" fillId="0" borderId="5" xfId="0" applyBorder="1" applyAlignment="1"/>
    <xf numFmtId="0" fontId="0" fillId="0" borderId="4" xfId="0" applyBorder="1" applyAlignment="1">
      <alignment horizontal="left"/>
    </xf>
    <xf numFmtId="0" fontId="0" fillId="0" borderId="6" xfId="0" applyBorder="1" applyAlignment="1"/>
    <xf numFmtId="0" fontId="0" fillId="0" borderId="7" xfId="0" applyBorder="1" applyAlignment="1"/>
    <xf numFmtId="0" fontId="8" fillId="0" borderId="0" xfId="0" applyFont="1" applyAlignment="1">
      <alignment vertical="center" wrapText="1"/>
    </xf>
    <xf numFmtId="0" fontId="4" fillId="3" borderId="10" xfId="3" applyAlignment="1">
      <alignment horizontal="center" vertic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horizontal="center"/>
    </xf>
    <xf numFmtId="0" fontId="6" fillId="0" borderId="14" xfId="5" applyBorder="1" applyAlignment="1">
      <alignment horizontal="center"/>
    </xf>
    <xf numFmtId="0" fontId="6" fillId="0" borderId="15" xfId="5" applyBorder="1" applyAlignment="1">
      <alignment horizontal="center"/>
    </xf>
    <xf numFmtId="0" fontId="0" fillId="0" borderId="16" xfId="0" applyBorder="1" applyAlignment="1" applyProtection="1">
      <alignment horizontal="left" wrapText="1"/>
      <protection hidden="1"/>
    </xf>
    <xf numFmtId="164" fontId="4" fillId="3" borderId="10" xfId="1" applyNumberFormat="1" applyFont="1" applyFill="1" applyBorder="1" applyAlignment="1" applyProtection="1">
      <alignment horizontal="right" indent="2"/>
      <protection hidden="1"/>
    </xf>
    <xf numFmtId="164" fontId="5" fillId="4" borderId="10" xfId="4" applyNumberFormat="1" applyBorder="1"/>
    <xf numFmtId="164" fontId="5" fillId="4" borderId="17" xfId="4" applyNumberFormat="1" applyBorder="1"/>
    <xf numFmtId="0" fontId="9" fillId="0" borderId="16" xfId="0" applyFont="1" applyBorder="1" applyAlignment="1" applyProtection="1">
      <alignment horizontal="left" wrapText="1" indent="1"/>
      <protection hidden="1"/>
    </xf>
    <xf numFmtId="164" fontId="10" fillId="3" borderId="10" xfId="1" applyNumberFormat="1" applyFont="1" applyFill="1" applyBorder="1" applyAlignment="1" applyProtection="1">
      <alignment horizontal="right" indent="2"/>
      <protection hidden="1"/>
    </xf>
    <xf numFmtId="0" fontId="8" fillId="0" borderId="16" xfId="0" applyFont="1" applyFill="1" applyBorder="1" applyAlignment="1" applyProtection="1">
      <alignment wrapText="1"/>
      <protection hidden="1"/>
    </xf>
    <xf numFmtId="164" fontId="5" fillId="4" borderId="10" xfId="1" applyNumberFormat="1" applyFont="1" applyFill="1" applyBorder="1" applyAlignment="1" applyProtection="1">
      <protection hidden="1"/>
    </xf>
    <xf numFmtId="0" fontId="11" fillId="0" borderId="6" xfId="0" applyFont="1" applyFill="1" applyBorder="1" applyAlignment="1" applyProtection="1">
      <alignment wrapText="1"/>
      <protection hidden="1"/>
    </xf>
    <xf numFmtId="164" fontId="12" fillId="4" borderId="18" xfId="1" applyNumberFormat="1" applyFont="1" applyFill="1" applyBorder="1" applyAlignment="1" applyProtection="1">
      <protection hidden="1"/>
    </xf>
    <xf numFmtId="164" fontId="5" fillId="4" borderId="19" xfId="4" applyNumberFormat="1" applyBorder="1" applyAlignment="1" applyProtection="1">
      <protection hidden="1"/>
    </xf>
    <xf numFmtId="164" fontId="5" fillId="4" borderId="20" xfId="4" applyNumberFormat="1" applyBorder="1" applyAlignment="1" applyProtection="1">
      <protection hidden="1"/>
    </xf>
    <xf numFmtId="0" fontId="0" fillId="0" borderId="22" xfId="0" applyBorder="1"/>
    <xf numFmtId="0" fontId="8" fillId="0" borderId="22" xfId="0" applyFont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/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0" fillId="6" borderId="0" xfId="0" applyFill="1"/>
    <xf numFmtId="0" fontId="8" fillId="7" borderId="6" xfId="0" applyFont="1" applyFill="1" applyBorder="1" applyAlignment="1">
      <alignment vertical="center"/>
    </xf>
    <xf numFmtId="0" fontId="8" fillId="7" borderId="18" xfId="0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0" fontId="0" fillId="7" borderId="0" xfId="0" applyFill="1"/>
    <xf numFmtId="0" fontId="0" fillId="0" borderId="0" xfId="0" applyAlignment="1">
      <alignment horizontal="center"/>
    </xf>
    <xf numFmtId="165" fontId="0" fillId="0" borderId="0" xfId="0" applyNumberFormat="1"/>
    <xf numFmtId="0" fontId="8" fillId="0" borderId="22" xfId="0" applyFont="1" applyBorder="1"/>
    <xf numFmtId="0" fontId="0" fillId="8" borderId="0" xfId="0" applyFill="1"/>
    <xf numFmtId="0" fontId="0" fillId="10" borderId="22" xfId="0" applyFont="1" applyFill="1" applyBorder="1"/>
    <xf numFmtId="0" fontId="0" fillId="10" borderId="26" xfId="0" applyFont="1" applyFill="1" applyBorder="1"/>
    <xf numFmtId="0" fontId="0" fillId="8" borderId="22" xfId="0" applyFont="1" applyFill="1" applyBorder="1"/>
    <xf numFmtId="0" fontId="0" fillId="8" borderId="26" xfId="0" applyFont="1" applyFill="1" applyBorder="1"/>
    <xf numFmtId="0" fontId="0" fillId="0" borderId="0" xfId="0" applyFill="1"/>
    <xf numFmtId="14" fontId="14" fillId="8" borderId="0" xfId="0" applyNumberFormat="1" applyFont="1" applyFill="1"/>
    <xf numFmtId="14" fontId="0" fillId="10" borderId="22" xfId="0" applyNumberFormat="1" applyFont="1" applyFill="1" applyBorder="1"/>
    <xf numFmtId="14" fontId="0" fillId="8" borderId="22" xfId="0" applyNumberFormat="1" applyFont="1" applyFill="1" applyBorder="1"/>
    <xf numFmtId="14" fontId="0" fillId="0" borderId="0" xfId="0" applyNumberFormat="1"/>
    <xf numFmtId="14" fontId="7" fillId="9" borderId="4" xfId="0" applyNumberFormat="1" applyFont="1" applyFill="1" applyBorder="1" applyAlignment="1">
      <alignment horizontal="center" wrapText="1"/>
    </xf>
    <xf numFmtId="0" fontId="7" fillId="9" borderId="2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8" borderId="22" xfId="2" applyFill="1" applyBorder="1" applyAlignment="1">
      <alignment horizontal="center"/>
    </xf>
    <xf numFmtId="0" fontId="0" fillId="0" borderId="22" xfId="0" applyBorder="1" applyAlignment="1">
      <alignment horizontal="left" indent="1"/>
    </xf>
    <xf numFmtId="0" fontId="8" fillId="0" borderId="22" xfId="0" applyFont="1" applyBorder="1" applyAlignment="1">
      <alignment horizontal="left"/>
    </xf>
    <xf numFmtId="0" fontId="8" fillId="0" borderId="22" xfId="0" applyFont="1" applyBorder="1" applyAlignment="1">
      <alignment horizontal="left" indent="1"/>
    </xf>
    <xf numFmtId="0" fontId="0" fillId="0" borderId="22" xfId="0" applyFont="1" applyBorder="1" applyAlignment="1">
      <alignment horizontal="left" indent="2"/>
    </xf>
    <xf numFmtId="0" fontId="0" fillId="0" borderId="22" xfId="0" applyBorder="1" applyAlignment="1">
      <alignment horizontal="left" indent="2"/>
    </xf>
    <xf numFmtId="165" fontId="0" fillId="0" borderId="0" xfId="0" applyNumberFormat="1" applyFont="1" applyBorder="1" applyAlignment="1">
      <alignment horizontal="right" wrapText="1"/>
    </xf>
    <xf numFmtId="165" fontId="0" fillId="0" borderId="0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5" fillId="4" borderId="10" xfId="4" applyNumberFormat="1"/>
    <xf numFmtId="14" fontId="15" fillId="11" borderId="22" xfId="2" applyNumberFormat="1" applyFont="1" applyFill="1" applyBorder="1"/>
    <xf numFmtId="0" fontId="3" fillId="11" borderId="22" xfId="2" applyFill="1" applyBorder="1"/>
    <xf numFmtId="14" fontId="3" fillId="11" borderId="22" xfId="2" applyNumberFormat="1" applyFill="1" applyBorder="1"/>
    <xf numFmtId="0" fontId="3" fillId="11" borderId="18" xfId="2" applyFill="1" applyBorder="1" applyAlignment="1">
      <alignment horizontal="center"/>
    </xf>
    <xf numFmtId="0" fontId="3" fillId="11" borderId="0" xfId="2" applyFill="1"/>
    <xf numFmtId="167" fontId="19" fillId="12" borderId="27" xfId="6" applyNumberFormat="1" applyFont="1" applyFill="1" applyBorder="1"/>
    <xf numFmtId="167" fontId="19" fillId="12" borderId="28" xfId="6" applyNumberFormat="1" applyFont="1" applyFill="1" applyBorder="1"/>
    <xf numFmtId="168" fontId="20" fillId="13" borderId="28" xfId="6" applyNumberFormat="1" applyFont="1" applyFill="1" applyBorder="1" applyAlignment="1">
      <alignment horizontal="center"/>
    </xf>
    <xf numFmtId="167" fontId="19" fillId="13" borderId="28" xfId="6" applyNumberFormat="1" applyFont="1" applyFill="1" applyBorder="1" applyAlignment="1"/>
    <xf numFmtId="169" fontId="19" fillId="13" borderId="28" xfId="6" applyNumberFormat="1" applyFont="1" applyFill="1" applyBorder="1" applyAlignment="1">
      <alignment horizontal="right"/>
    </xf>
    <xf numFmtId="167" fontId="19" fillId="13" borderId="27" xfId="6" applyNumberFormat="1" applyFont="1" applyFill="1" applyBorder="1"/>
    <xf numFmtId="167" fontId="19" fillId="12" borderId="28" xfId="6" applyNumberFormat="1" applyFont="1" applyFill="1" applyBorder="1" applyAlignment="1">
      <alignment horizontal="center"/>
    </xf>
    <xf numFmtId="167" fontId="19" fillId="12" borderId="29" xfId="6" applyNumberFormat="1" applyFont="1" applyFill="1" applyBorder="1" applyAlignment="1">
      <alignment horizontal="right"/>
    </xf>
    <xf numFmtId="0" fontId="18" fillId="0" borderId="0" xfId="6" applyFont="1" applyAlignment="1"/>
    <xf numFmtId="0" fontId="20" fillId="12" borderId="30" xfId="6" applyFont="1" applyFill="1" applyBorder="1" applyAlignment="1">
      <alignment horizontal="left" vertical="center"/>
    </xf>
    <xf numFmtId="167" fontId="19" fillId="12" borderId="0" xfId="6" applyNumberFormat="1" applyFont="1" applyFill="1" applyBorder="1"/>
    <xf numFmtId="167" fontId="19" fillId="12" borderId="0" xfId="6" applyNumberFormat="1" applyFont="1" applyFill="1" applyBorder="1" applyAlignment="1">
      <alignment horizontal="left"/>
    </xf>
    <xf numFmtId="167" fontId="19" fillId="12" borderId="0" xfId="6" applyNumberFormat="1" applyFont="1" applyFill="1" applyBorder="1" applyAlignment="1">
      <alignment horizontal="center"/>
    </xf>
    <xf numFmtId="167" fontId="19" fillId="12" borderId="0" xfId="6" applyNumberFormat="1" applyFont="1" applyFill="1" applyBorder="1" applyAlignment="1">
      <alignment horizontal="right"/>
    </xf>
    <xf numFmtId="167" fontId="19" fillId="12" borderId="30" xfId="6" applyNumberFormat="1" applyFont="1" applyFill="1" applyBorder="1"/>
    <xf numFmtId="167" fontId="19" fillId="12" borderId="31" xfId="6" applyNumberFormat="1" applyFont="1" applyFill="1" applyBorder="1" applyAlignment="1">
      <alignment horizontal="right"/>
    </xf>
    <xf numFmtId="170" fontId="18" fillId="12" borderId="30" xfId="6" applyNumberFormat="1" applyFont="1" applyFill="1" applyBorder="1" applyAlignment="1">
      <alignment horizontal="left"/>
    </xf>
    <xf numFmtId="167" fontId="19" fillId="12" borderId="30" xfId="6" applyNumberFormat="1" applyFont="1" applyFill="1" applyBorder="1" applyAlignment="1">
      <alignment horizontal="center"/>
    </xf>
    <xf numFmtId="170" fontId="19" fillId="12" borderId="30" xfId="6" applyNumberFormat="1" applyFont="1" applyFill="1" applyBorder="1"/>
    <xf numFmtId="167" fontId="19" fillId="12" borderId="35" xfId="6" applyNumberFormat="1" applyFont="1" applyFill="1" applyBorder="1" applyAlignment="1"/>
    <xf numFmtId="167" fontId="19" fillId="12" borderId="35" xfId="6" applyNumberFormat="1" applyFont="1" applyFill="1" applyBorder="1" applyAlignment="1">
      <alignment horizontal="center"/>
    </xf>
    <xf numFmtId="171" fontId="19" fillId="12" borderId="35" xfId="6" applyNumberFormat="1" applyFont="1" applyFill="1" applyBorder="1" applyAlignment="1">
      <alignment horizontal="center"/>
    </xf>
    <xf numFmtId="172" fontId="19" fillId="0" borderId="35" xfId="6" applyNumberFormat="1" applyFont="1" applyBorder="1" applyAlignment="1">
      <alignment horizontal="right"/>
    </xf>
    <xf numFmtId="173" fontId="19" fillId="12" borderId="35" xfId="6" applyNumberFormat="1" applyFont="1" applyFill="1" applyBorder="1" applyAlignment="1"/>
    <xf numFmtId="174" fontId="19" fillId="12" borderId="35" xfId="6" applyNumberFormat="1" applyFont="1" applyFill="1" applyBorder="1" applyAlignment="1"/>
    <xf numFmtId="172" fontId="19" fillId="12" borderId="35" xfId="6" applyNumberFormat="1" applyFont="1" applyFill="1" applyBorder="1" applyAlignment="1">
      <alignment horizontal="right"/>
    </xf>
    <xf numFmtId="175" fontId="21" fillId="14" borderId="36" xfId="6" applyNumberFormat="1" applyFont="1" applyFill="1" applyBorder="1" applyAlignment="1"/>
    <xf numFmtId="174" fontId="18" fillId="0" borderId="0" xfId="6" applyNumberFormat="1" applyFont="1" applyAlignment="1"/>
    <xf numFmtId="175" fontId="23" fillId="15" borderId="0" xfId="6" applyNumberFormat="1" applyFont="1" applyFill="1"/>
    <xf numFmtId="175" fontId="18" fillId="0" borderId="35" xfId="6" applyNumberFormat="1" applyFont="1" applyBorder="1"/>
    <xf numFmtId="167" fontId="19" fillId="12" borderId="35" xfId="6" applyNumberFormat="1" applyFont="1" applyFill="1" applyBorder="1" applyAlignment="1">
      <alignment horizontal="left"/>
    </xf>
    <xf numFmtId="175" fontId="21" fillId="14" borderId="33" xfId="6" applyNumberFormat="1" applyFont="1" applyFill="1" applyBorder="1" applyAlignment="1"/>
    <xf numFmtId="165" fontId="18" fillId="0" borderId="35" xfId="6" applyNumberFormat="1" applyFont="1" applyBorder="1"/>
    <xf numFmtId="0" fontId="24" fillId="0" borderId="0" xfId="6" applyFont="1" applyAlignment="1"/>
    <xf numFmtId="167" fontId="25" fillId="12" borderId="35" xfId="6" applyNumberFormat="1" applyFont="1" applyFill="1" applyBorder="1" applyAlignment="1">
      <alignment horizontal="left"/>
    </xf>
    <xf numFmtId="167" fontId="25" fillId="12" borderId="35" xfId="6" applyNumberFormat="1" applyFont="1" applyFill="1" applyBorder="1" applyAlignment="1"/>
    <xf numFmtId="167" fontId="25" fillId="12" borderId="35" xfId="6" applyNumberFormat="1" applyFont="1" applyFill="1" applyBorder="1" applyAlignment="1">
      <alignment horizontal="center"/>
    </xf>
    <xf numFmtId="171" fontId="25" fillId="12" borderId="35" xfId="6" applyNumberFormat="1" applyFont="1" applyFill="1" applyBorder="1" applyAlignment="1">
      <alignment horizontal="center"/>
    </xf>
    <xf numFmtId="175" fontId="18" fillId="14" borderId="33" xfId="6" applyNumberFormat="1" applyFont="1" applyFill="1" applyBorder="1" applyAlignment="1">
      <alignment horizontal="right"/>
    </xf>
    <xf numFmtId="174" fontId="26" fillId="0" borderId="0" xfId="6" applyNumberFormat="1" applyFont="1" applyAlignment="1"/>
    <xf numFmtId="165" fontId="26" fillId="0" borderId="35" xfId="6" applyNumberFormat="1" applyFont="1" applyBorder="1"/>
    <xf numFmtId="0" fontId="26" fillId="0" borderId="0" xfId="6" applyFont="1"/>
    <xf numFmtId="167" fontId="19" fillId="0" borderId="35" xfId="6" applyNumberFormat="1" applyFont="1" applyBorder="1" applyAlignment="1">
      <alignment horizontal="left"/>
    </xf>
    <xf numFmtId="167" fontId="19" fillId="0" borderId="35" xfId="6" applyNumberFormat="1" applyFont="1" applyBorder="1" applyAlignment="1"/>
    <xf numFmtId="167" fontId="22" fillId="0" borderId="35" xfId="6" applyNumberFormat="1" applyFont="1" applyBorder="1" applyAlignment="1">
      <alignment horizontal="center"/>
    </xf>
    <xf numFmtId="171" fontId="19" fillId="0" borderId="35" xfId="6" applyNumberFormat="1" applyFont="1" applyBorder="1" applyAlignment="1">
      <alignment horizontal="center"/>
    </xf>
    <xf numFmtId="173" fontId="19" fillId="0" borderId="35" xfId="6" applyNumberFormat="1" applyFont="1" applyBorder="1" applyAlignment="1"/>
    <xf numFmtId="167" fontId="27" fillId="12" borderId="35" xfId="6" applyNumberFormat="1" applyFont="1" applyFill="1" applyBorder="1" applyAlignment="1">
      <alignment horizontal="left"/>
    </xf>
    <xf numFmtId="167" fontId="27" fillId="12" borderId="35" xfId="6" applyNumberFormat="1" applyFont="1" applyFill="1" applyBorder="1" applyAlignment="1"/>
    <xf numFmtId="167" fontId="27" fillId="12" borderId="35" xfId="6" applyNumberFormat="1" applyFont="1" applyFill="1" applyBorder="1" applyAlignment="1">
      <alignment horizontal="center"/>
    </xf>
    <xf numFmtId="171" fontId="27" fillId="12" borderId="35" xfId="6" applyNumberFormat="1" applyFont="1" applyFill="1" applyBorder="1" applyAlignment="1">
      <alignment horizontal="center"/>
    </xf>
    <xf numFmtId="174" fontId="28" fillId="0" borderId="0" xfId="6" applyNumberFormat="1" applyFont="1" applyAlignment="1"/>
    <xf numFmtId="165" fontId="28" fillId="0" borderId="35" xfId="6" applyNumberFormat="1" applyFont="1" applyBorder="1"/>
    <xf numFmtId="0" fontId="28" fillId="0" borderId="0" xfId="6" applyFont="1"/>
    <xf numFmtId="174" fontId="18" fillId="0" borderId="0" xfId="6" applyNumberFormat="1" applyFont="1"/>
    <xf numFmtId="0" fontId="19" fillId="12" borderId="35" xfId="6" applyFont="1" applyFill="1" applyBorder="1" applyAlignment="1"/>
    <xf numFmtId="167" fontId="19" fillId="0" borderId="35" xfId="6" applyNumberFormat="1" applyFont="1" applyBorder="1" applyAlignment="1">
      <alignment horizontal="center"/>
    </xf>
    <xf numFmtId="174" fontId="28" fillId="0" borderId="0" xfId="6" applyNumberFormat="1" applyFont="1"/>
    <xf numFmtId="167" fontId="22" fillId="0" borderId="35" xfId="6" applyNumberFormat="1" applyFont="1" applyBorder="1" applyAlignment="1"/>
    <xf numFmtId="171" fontId="22" fillId="0" borderId="35" xfId="6" applyNumberFormat="1" applyFont="1" applyBorder="1" applyAlignment="1">
      <alignment horizontal="center"/>
    </xf>
    <xf numFmtId="174" fontId="21" fillId="0" borderId="0" xfId="6" applyNumberFormat="1" applyFont="1" applyAlignment="1"/>
    <xf numFmtId="165" fontId="21" fillId="0" borderId="35" xfId="6" applyNumberFormat="1" applyFont="1" applyBorder="1"/>
    <xf numFmtId="0" fontId="21" fillId="0" borderId="0" xfId="6" applyFont="1"/>
    <xf numFmtId="167" fontId="27" fillId="0" borderId="35" xfId="6" applyNumberFormat="1" applyFont="1" applyBorder="1" applyAlignment="1">
      <alignment horizontal="center"/>
    </xf>
    <xf numFmtId="167" fontId="22" fillId="12" borderId="35" xfId="6" applyNumberFormat="1" applyFont="1" applyFill="1" applyBorder="1" applyAlignment="1"/>
    <xf numFmtId="167" fontId="22" fillId="12" borderId="35" xfId="6" applyNumberFormat="1" applyFont="1" applyFill="1" applyBorder="1" applyAlignment="1">
      <alignment horizontal="center"/>
    </xf>
    <xf numFmtId="171" fontId="22" fillId="12" borderId="35" xfId="6" applyNumberFormat="1" applyFont="1" applyFill="1" applyBorder="1" applyAlignment="1">
      <alignment horizontal="center"/>
    </xf>
    <xf numFmtId="173" fontId="22" fillId="12" borderId="35" xfId="6" applyNumberFormat="1" applyFont="1" applyFill="1" applyBorder="1" applyAlignment="1"/>
    <xf numFmtId="167" fontId="22" fillId="12" borderId="35" xfId="6" applyNumberFormat="1" applyFont="1" applyFill="1" applyBorder="1" applyAlignment="1">
      <alignment horizontal="left"/>
    </xf>
    <xf numFmtId="173" fontId="27" fillId="12" borderId="35" xfId="6" applyNumberFormat="1" applyFont="1" applyFill="1" applyBorder="1" applyAlignment="1"/>
    <xf numFmtId="0" fontId="18" fillId="0" borderId="0" xfId="6" applyFont="1"/>
    <xf numFmtId="167" fontId="25" fillId="0" borderId="35" xfId="6" applyNumberFormat="1" applyFont="1" applyBorder="1" applyAlignment="1">
      <alignment horizontal="left"/>
    </xf>
    <xf numFmtId="167" fontId="25" fillId="0" borderId="35" xfId="6" applyNumberFormat="1" applyFont="1" applyBorder="1" applyAlignment="1"/>
    <xf numFmtId="167" fontId="25" fillId="0" borderId="35" xfId="6" applyNumberFormat="1" applyFont="1" applyBorder="1" applyAlignment="1">
      <alignment horizontal="center"/>
    </xf>
    <xf numFmtId="171" fontId="25" fillId="0" borderId="35" xfId="6" applyNumberFormat="1" applyFont="1" applyBorder="1" applyAlignment="1">
      <alignment horizontal="center"/>
    </xf>
    <xf numFmtId="173" fontId="27" fillId="0" borderId="35" xfId="6" applyNumberFormat="1" applyFont="1" applyBorder="1" applyAlignment="1"/>
    <xf numFmtId="0" fontId="26" fillId="13" borderId="0" xfId="6" applyFont="1" applyFill="1" applyBorder="1"/>
    <xf numFmtId="0" fontId="18" fillId="12" borderId="0" xfId="6" applyFont="1" applyFill="1" applyBorder="1"/>
    <xf numFmtId="175" fontId="18" fillId="17" borderId="33" xfId="6" applyNumberFormat="1" applyFont="1" applyFill="1" applyBorder="1" applyAlignment="1">
      <alignment horizontal="right"/>
    </xf>
    <xf numFmtId="175" fontId="21" fillId="17" borderId="33" xfId="6" applyNumberFormat="1" applyFont="1" applyFill="1" applyBorder="1" applyAlignment="1"/>
    <xf numFmtId="167" fontId="29" fillId="12" borderId="35" xfId="6" applyNumberFormat="1" applyFont="1" applyFill="1" applyBorder="1" applyAlignment="1">
      <alignment horizontal="left"/>
    </xf>
    <xf numFmtId="167" fontId="29" fillId="12" borderId="35" xfId="6" applyNumberFormat="1" applyFont="1" applyFill="1" applyBorder="1" applyAlignment="1"/>
    <xf numFmtId="167" fontId="29" fillId="12" borderId="35" xfId="6" applyNumberFormat="1" applyFont="1" applyFill="1" applyBorder="1" applyAlignment="1">
      <alignment horizontal="center"/>
    </xf>
    <xf numFmtId="171" fontId="29" fillId="12" borderId="35" xfId="6" applyNumberFormat="1" applyFont="1" applyFill="1" applyBorder="1" applyAlignment="1">
      <alignment horizontal="center"/>
    </xf>
    <xf numFmtId="173" fontId="30" fillId="12" borderId="35" xfId="6" applyNumberFormat="1" applyFont="1" applyFill="1" applyBorder="1" applyAlignment="1"/>
    <xf numFmtId="174" fontId="24" fillId="0" borderId="0" xfId="6" applyNumberFormat="1" applyFont="1"/>
    <xf numFmtId="165" fontId="31" fillId="0" borderId="35" xfId="6" applyNumberFormat="1" applyFont="1" applyBorder="1"/>
    <xf numFmtId="0" fontId="31" fillId="0" borderId="0" xfId="6" applyFont="1"/>
    <xf numFmtId="165" fontId="24" fillId="0" borderId="35" xfId="6" applyNumberFormat="1" applyFont="1" applyBorder="1"/>
    <xf numFmtId="0" fontId="24" fillId="0" borderId="0" xfId="6" applyFont="1"/>
    <xf numFmtId="167" fontId="27" fillId="0" borderId="35" xfId="6" applyNumberFormat="1" applyFont="1" applyBorder="1" applyAlignment="1"/>
    <xf numFmtId="171" fontId="27" fillId="0" borderId="35" xfId="6" applyNumberFormat="1" applyFont="1" applyBorder="1" applyAlignment="1">
      <alignment horizontal="center"/>
    </xf>
    <xf numFmtId="167" fontId="27" fillId="0" borderId="35" xfId="6" applyNumberFormat="1" applyFont="1" applyBorder="1" applyAlignment="1">
      <alignment horizontal="left"/>
    </xf>
    <xf numFmtId="175" fontId="28" fillId="0" borderId="0" xfId="6" applyNumberFormat="1" applyFont="1"/>
    <xf numFmtId="173" fontId="25" fillId="12" borderId="35" xfId="6" applyNumberFormat="1" applyFont="1" applyFill="1" applyBorder="1" applyAlignment="1"/>
    <xf numFmtId="172" fontId="18" fillId="0" borderId="35" xfId="6" applyNumberFormat="1" applyFont="1" applyBorder="1"/>
    <xf numFmtId="175" fontId="18" fillId="14" borderId="37" xfId="6" applyNumberFormat="1" applyFont="1" applyFill="1" applyBorder="1" applyAlignment="1">
      <alignment horizontal="right"/>
    </xf>
    <xf numFmtId="174" fontId="18" fillId="0" borderId="35" xfId="6" applyNumberFormat="1" applyFont="1" applyBorder="1"/>
    <xf numFmtId="167" fontId="27" fillId="0" borderId="35" xfId="6" applyNumberFormat="1" applyFont="1" applyBorder="1" applyAlignment="1">
      <alignment horizontal="left" vertical="center"/>
    </xf>
    <xf numFmtId="176" fontId="28" fillId="0" borderId="35" xfId="6" applyNumberFormat="1" applyFont="1" applyBorder="1"/>
    <xf numFmtId="0" fontId="28" fillId="13" borderId="0" xfId="6" applyFont="1" applyFill="1" applyBorder="1"/>
    <xf numFmtId="167" fontId="19" fillId="0" borderId="0" xfId="6" applyNumberFormat="1" applyFont="1" applyBorder="1" applyAlignment="1"/>
    <xf numFmtId="167" fontId="19" fillId="0" borderId="0" xfId="6" applyNumberFormat="1" applyFont="1" applyBorder="1" applyAlignment="1">
      <alignment horizontal="center"/>
    </xf>
    <xf numFmtId="171" fontId="19" fillId="0" borderId="0" xfId="6" applyNumberFormat="1" applyFont="1" applyBorder="1" applyAlignment="1">
      <alignment horizontal="center"/>
    </xf>
    <xf numFmtId="173" fontId="19" fillId="0" borderId="0" xfId="6" applyNumberFormat="1" applyFont="1" applyBorder="1" applyAlignment="1"/>
    <xf numFmtId="172" fontId="19" fillId="0" borderId="38" xfId="6" applyNumberFormat="1" applyFont="1" applyBorder="1" applyAlignment="1">
      <alignment horizontal="right"/>
    </xf>
    <xf numFmtId="172" fontId="19" fillId="15" borderId="28" xfId="6" applyNumberFormat="1" applyFont="1" applyFill="1" applyBorder="1" applyAlignment="1">
      <alignment horizontal="right"/>
    </xf>
    <xf numFmtId="172" fontId="19" fillId="12" borderId="31" xfId="6" applyNumberFormat="1" applyFont="1" applyFill="1" applyBorder="1" applyAlignment="1">
      <alignment horizontal="right"/>
    </xf>
    <xf numFmtId="173" fontId="19" fillId="12" borderId="0" xfId="6" applyNumberFormat="1" applyFont="1" applyFill="1" applyBorder="1"/>
    <xf numFmtId="172" fontId="19" fillId="12" borderId="0" xfId="6" applyNumberFormat="1" applyFont="1" applyFill="1" applyBorder="1" applyAlignment="1">
      <alignment horizontal="right"/>
    </xf>
    <xf numFmtId="172" fontId="19" fillId="12" borderId="30" xfId="6" applyNumberFormat="1" applyFont="1" applyFill="1" applyBorder="1" applyAlignment="1">
      <alignment horizontal="right"/>
    </xf>
    <xf numFmtId="175" fontId="18" fillId="0" borderId="37" xfId="6" applyNumberFormat="1" applyFont="1" applyBorder="1"/>
    <xf numFmtId="165" fontId="18" fillId="0" borderId="37" xfId="6" applyNumberFormat="1" applyFont="1" applyBorder="1"/>
    <xf numFmtId="167" fontId="19" fillId="18" borderId="0" xfId="6" applyNumberFormat="1" applyFont="1" applyFill="1"/>
    <xf numFmtId="167" fontId="19" fillId="18" borderId="28" xfId="6" applyNumberFormat="1" applyFont="1" applyFill="1" applyBorder="1"/>
    <xf numFmtId="167" fontId="19" fillId="18" borderId="28" xfId="6" applyNumberFormat="1" applyFont="1" applyFill="1" applyBorder="1" applyAlignment="1">
      <alignment horizontal="center"/>
    </xf>
    <xf numFmtId="171" fontId="19" fillId="18" borderId="28" xfId="6" applyNumberFormat="1" applyFont="1" applyFill="1" applyBorder="1" applyAlignment="1">
      <alignment horizontal="center"/>
    </xf>
    <xf numFmtId="172" fontId="19" fillId="18" borderId="28" xfId="6" applyNumberFormat="1" applyFont="1" applyFill="1" applyBorder="1" applyAlignment="1">
      <alignment horizontal="right"/>
    </xf>
    <xf numFmtId="173" fontId="19" fillId="18" borderId="28" xfId="6" applyNumberFormat="1" applyFont="1" applyFill="1" applyBorder="1"/>
    <xf numFmtId="172" fontId="19" fillId="0" borderId="0" xfId="6" applyNumberFormat="1" applyFont="1" applyAlignment="1">
      <alignment horizontal="right"/>
    </xf>
    <xf numFmtId="167" fontId="19" fillId="0" borderId="0" xfId="6" applyNumberFormat="1" applyFont="1" applyAlignment="1">
      <alignment horizontal="center"/>
    </xf>
    <xf numFmtId="173" fontId="19" fillId="0" borderId="0" xfId="6" applyNumberFormat="1" applyFont="1"/>
    <xf numFmtId="175" fontId="18" fillId="0" borderId="0" xfId="6" applyNumberFormat="1" applyFont="1"/>
    <xf numFmtId="165" fontId="18" fillId="0" borderId="0" xfId="6" applyNumberFormat="1" applyFont="1"/>
    <xf numFmtId="167" fontId="20" fillId="12" borderId="28" xfId="6" applyNumberFormat="1" applyFont="1" applyFill="1" applyBorder="1" applyAlignment="1">
      <alignment horizontal="center"/>
    </xf>
    <xf numFmtId="168" fontId="20" fillId="12" borderId="28" xfId="6" applyNumberFormat="1" applyFont="1" applyFill="1" applyBorder="1"/>
    <xf numFmtId="167" fontId="19" fillId="12" borderId="28" xfId="6" applyNumberFormat="1" applyFont="1" applyFill="1" applyBorder="1" applyAlignment="1">
      <alignment horizontal="right"/>
    </xf>
    <xf numFmtId="167" fontId="19" fillId="12" borderId="28" xfId="6" applyNumberFormat="1" applyFont="1" applyFill="1" applyBorder="1" applyAlignment="1">
      <alignment horizontal="center" wrapText="1"/>
    </xf>
    <xf numFmtId="0" fontId="19" fillId="0" borderId="28" xfId="6" applyFont="1" applyBorder="1" applyAlignment="1">
      <alignment horizontal="center" wrapText="1"/>
    </xf>
    <xf numFmtId="0" fontId="19" fillId="0" borderId="35" xfId="6" applyFont="1" applyBorder="1" applyAlignment="1">
      <alignment horizontal="center" wrapText="1"/>
    </xf>
    <xf numFmtId="167" fontId="20" fillId="12" borderId="30" xfId="6" applyNumberFormat="1" applyFont="1" applyFill="1" applyBorder="1"/>
    <xf numFmtId="167" fontId="19" fillId="12" borderId="0" xfId="6" applyNumberFormat="1" applyFont="1" applyFill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0" fontId="18" fillId="0" borderId="35" xfId="6" applyFont="1" applyBorder="1"/>
    <xf numFmtId="170" fontId="19" fillId="12" borderId="30" xfId="6" applyNumberFormat="1" applyFont="1" applyFill="1" applyBorder="1" applyAlignment="1">
      <alignment horizontal="left" vertical="center"/>
    </xf>
    <xf numFmtId="0" fontId="19" fillId="0" borderId="32" xfId="6" applyFont="1" applyBorder="1" applyAlignment="1">
      <alignment horizontal="center" wrapText="1"/>
    </xf>
    <xf numFmtId="0" fontId="21" fillId="0" borderId="35" xfId="6" applyFont="1" applyBorder="1"/>
    <xf numFmtId="167" fontId="19" fillId="12" borderId="35" xfId="6" applyNumberFormat="1" applyFont="1" applyFill="1" applyBorder="1"/>
    <xf numFmtId="173" fontId="19" fillId="12" borderId="35" xfId="6" applyNumberFormat="1" applyFont="1" applyFill="1" applyBorder="1"/>
    <xf numFmtId="172" fontId="19" fillId="12" borderId="37" xfId="6" applyNumberFormat="1" applyFont="1" applyFill="1" applyBorder="1" applyAlignment="1">
      <alignment horizontal="right"/>
    </xf>
    <xf numFmtId="165" fontId="18" fillId="17" borderId="36" xfId="6" applyNumberFormat="1" applyFont="1" applyFill="1" applyBorder="1" applyAlignment="1"/>
    <xf numFmtId="177" fontId="18" fillId="0" borderId="37" xfId="6" applyNumberFormat="1" applyFont="1" applyBorder="1"/>
    <xf numFmtId="165" fontId="18" fillId="15" borderId="39" xfId="6" applyNumberFormat="1" applyFont="1" applyFill="1" applyBorder="1" applyAlignment="1"/>
    <xf numFmtId="167" fontId="20" fillId="18" borderId="30" xfId="6" applyNumberFormat="1" applyFont="1" applyFill="1" applyBorder="1"/>
    <xf numFmtId="167" fontId="20" fillId="18" borderId="0" xfId="6" applyNumberFormat="1" applyFont="1" applyFill="1" applyBorder="1"/>
    <xf numFmtId="178" fontId="20" fillId="18" borderId="0" xfId="6" applyNumberFormat="1" applyFont="1" applyFill="1" applyBorder="1" applyAlignment="1">
      <alignment horizontal="center"/>
    </xf>
    <xf numFmtId="179" fontId="20" fillId="18" borderId="0" xfId="6" applyNumberFormat="1" applyFont="1" applyFill="1" applyBorder="1" applyAlignment="1">
      <alignment horizontal="center" vertical="center"/>
    </xf>
    <xf numFmtId="179" fontId="20" fillId="18" borderId="0" xfId="6" applyNumberFormat="1" applyFont="1" applyFill="1" applyBorder="1" applyAlignment="1">
      <alignment horizontal="left"/>
    </xf>
    <xf numFmtId="172" fontId="20" fillId="18" borderId="0" xfId="6" applyNumberFormat="1" applyFont="1" applyFill="1" applyBorder="1" applyAlignment="1">
      <alignment horizontal="right"/>
    </xf>
    <xf numFmtId="180" fontId="20" fillId="18" borderId="30" xfId="6" applyNumberFormat="1" applyFont="1" applyFill="1" applyBorder="1" applyAlignment="1">
      <alignment horizontal="left"/>
    </xf>
    <xf numFmtId="180" fontId="20" fillId="18" borderId="0" xfId="6" applyNumberFormat="1" applyFont="1" applyFill="1" applyBorder="1" applyAlignment="1">
      <alignment horizontal="left"/>
    </xf>
    <xf numFmtId="172" fontId="20" fillId="18" borderId="31" xfId="6" applyNumberFormat="1" applyFont="1" applyFill="1" applyBorder="1" applyAlignment="1">
      <alignment horizontal="right"/>
    </xf>
    <xf numFmtId="165" fontId="20" fillId="18" borderId="37" xfId="6" applyNumberFormat="1" applyFont="1" applyFill="1" applyBorder="1"/>
    <xf numFmtId="175" fontId="20" fillId="18" borderId="37" xfId="6" applyNumberFormat="1" applyFont="1" applyFill="1" applyBorder="1"/>
    <xf numFmtId="165" fontId="20" fillId="18" borderId="34" xfId="6" applyNumberFormat="1" applyFont="1" applyFill="1" applyBorder="1"/>
    <xf numFmtId="165" fontId="20" fillId="0" borderId="35" xfId="6" applyNumberFormat="1" applyFont="1" applyBorder="1"/>
    <xf numFmtId="167" fontId="32" fillId="12" borderId="0" xfId="6" applyNumberFormat="1" applyFont="1" applyFill="1"/>
    <xf numFmtId="175" fontId="18" fillId="17" borderId="36" xfId="6" applyNumberFormat="1" applyFont="1" applyFill="1" applyBorder="1" applyAlignment="1"/>
    <xf numFmtId="174" fontId="18" fillId="0" borderId="37" xfId="6" applyNumberFormat="1" applyFont="1" applyBorder="1"/>
    <xf numFmtId="179" fontId="20" fillId="18" borderId="0" xfId="6" applyNumberFormat="1" applyFont="1" applyFill="1" applyBorder="1" applyAlignment="1">
      <alignment horizontal="center"/>
    </xf>
    <xf numFmtId="1" fontId="20" fillId="18" borderId="0" xfId="6" applyNumberFormat="1" applyFont="1" applyFill="1" applyBorder="1" applyAlignment="1">
      <alignment horizontal="center"/>
    </xf>
    <xf numFmtId="181" fontId="20" fillId="18" borderId="0" xfId="6" applyNumberFormat="1" applyFont="1" applyFill="1" applyBorder="1" applyAlignment="1">
      <alignment horizontal="left"/>
    </xf>
    <xf numFmtId="165" fontId="20" fillId="18" borderId="0" xfId="6" applyNumberFormat="1" applyFont="1" applyFill="1" applyBorder="1" applyAlignment="1">
      <alignment horizontal="right"/>
    </xf>
    <xf numFmtId="179" fontId="20" fillId="18" borderId="30" xfId="6" applyNumberFormat="1" applyFont="1" applyFill="1" applyBorder="1" applyAlignment="1">
      <alignment horizontal="center"/>
    </xf>
    <xf numFmtId="165" fontId="20" fillId="18" borderId="31" xfId="6" applyNumberFormat="1" applyFont="1" applyFill="1" applyBorder="1" applyAlignment="1">
      <alignment horizontal="right"/>
    </xf>
    <xf numFmtId="165" fontId="20" fillId="18" borderId="40" xfId="6" applyNumberFormat="1" applyFont="1" applyFill="1" applyBorder="1" applyAlignment="1">
      <alignment horizontal="right"/>
    </xf>
    <xf numFmtId="165" fontId="20" fillId="18" borderId="32" xfId="6" applyNumberFormat="1" applyFont="1" applyFill="1" applyBorder="1" applyAlignment="1">
      <alignment horizontal="right"/>
    </xf>
    <xf numFmtId="175" fontId="20" fillId="18" borderId="37" xfId="6" applyNumberFormat="1" applyFont="1" applyFill="1" applyBorder="1" applyAlignment="1">
      <alignment horizontal="right"/>
    </xf>
    <xf numFmtId="165" fontId="20" fillId="0" borderId="35" xfId="6" applyNumberFormat="1" applyFont="1" applyBorder="1" applyAlignment="1">
      <alignment horizontal="right"/>
    </xf>
    <xf numFmtId="177" fontId="19" fillId="12" borderId="35" xfId="6" applyNumberFormat="1" applyFont="1" applyFill="1" applyBorder="1" applyAlignment="1">
      <alignment horizontal="center" vertical="center"/>
    </xf>
    <xf numFmtId="175" fontId="18" fillId="0" borderId="35" xfId="6" applyNumberFormat="1" applyFont="1" applyBorder="1" applyAlignment="1"/>
    <xf numFmtId="167" fontId="22" fillId="13" borderId="35" xfId="6" applyNumberFormat="1" applyFont="1" applyFill="1" applyBorder="1" applyAlignment="1">
      <alignment horizontal="center"/>
    </xf>
    <xf numFmtId="167" fontId="20" fillId="16" borderId="32" xfId="6" applyNumberFormat="1" applyFont="1" applyFill="1" applyBorder="1"/>
    <xf numFmtId="167" fontId="20" fillId="16" borderId="32" xfId="6" applyNumberFormat="1" applyFont="1" applyFill="1" applyBorder="1" applyAlignment="1">
      <alignment horizontal="center"/>
    </xf>
    <xf numFmtId="167" fontId="20" fillId="16" borderId="32" xfId="6" applyNumberFormat="1" applyFont="1" applyFill="1" applyBorder="1" applyAlignment="1">
      <alignment horizontal="center" vertical="center"/>
    </xf>
    <xf numFmtId="167" fontId="20" fillId="16" borderId="32" xfId="6" applyNumberFormat="1" applyFont="1" applyFill="1" applyBorder="1" applyAlignment="1">
      <alignment horizontal="left"/>
    </xf>
    <xf numFmtId="172" fontId="20" fillId="16" borderId="32" xfId="6" applyNumberFormat="1" applyFont="1" applyFill="1" applyBorder="1" applyAlignment="1">
      <alignment horizontal="right"/>
    </xf>
    <xf numFmtId="182" fontId="20" fillId="16" borderId="34" xfId="6" applyNumberFormat="1" applyFont="1" applyFill="1" applyBorder="1" applyAlignment="1">
      <alignment horizontal="center"/>
    </xf>
    <xf numFmtId="182" fontId="20" fillId="16" borderId="32" xfId="6" applyNumberFormat="1" applyFont="1" applyFill="1" applyBorder="1" applyAlignment="1">
      <alignment horizontal="center"/>
    </xf>
    <xf numFmtId="172" fontId="20" fillId="16" borderId="33" xfId="6" applyNumberFormat="1" applyFont="1" applyFill="1" applyBorder="1" applyAlignment="1">
      <alignment horizontal="right"/>
    </xf>
    <xf numFmtId="172" fontId="20" fillId="16" borderId="37" xfId="6" applyNumberFormat="1" applyFont="1" applyFill="1" applyBorder="1" applyAlignment="1">
      <alignment horizontal="right"/>
    </xf>
    <xf numFmtId="175" fontId="20" fillId="16" borderId="32" xfId="6" applyNumberFormat="1" applyFont="1" applyFill="1" applyBorder="1" applyAlignment="1">
      <alignment horizontal="right"/>
    </xf>
    <xf numFmtId="172" fontId="20" fillId="16" borderId="34" xfId="6" applyNumberFormat="1" applyFont="1" applyFill="1" applyBorder="1" applyAlignment="1">
      <alignment horizontal="right"/>
    </xf>
    <xf numFmtId="172" fontId="20" fillId="0" borderId="35" xfId="6" applyNumberFormat="1" applyFont="1" applyBorder="1" applyAlignment="1">
      <alignment horizontal="right"/>
    </xf>
    <xf numFmtId="172" fontId="18" fillId="0" borderId="0" xfId="6" applyNumberFormat="1" applyFont="1"/>
    <xf numFmtId="167" fontId="19" fillId="12" borderId="35" xfId="6" applyNumberFormat="1" applyFont="1" applyFill="1" applyBorder="1" applyAlignment="1">
      <alignment horizontal="left" vertical="center"/>
    </xf>
    <xf numFmtId="0" fontId="18" fillId="12" borderId="35" xfId="6" applyFont="1" applyFill="1" applyBorder="1"/>
    <xf numFmtId="0" fontId="18" fillId="0" borderId="0" xfId="6" applyFont="1" applyAlignment="1">
      <alignment horizontal="center"/>
    </xf>
    <xf numFmtId="172" fontId="33" fillId="12" borderId="0" xfId="6" applyNumberFormat="1" applyFont="1" applyFill="1" applyBorder="1" applyAlignment="1">
      <alignment horizontal="right"/>
    </xf>
    <xf numFmtId="172" fontId="33" fillId="0" borderId="0" xfId="6" applyNumberFormat="1" applyFont="1" applyAlignment="1">
      <alignment horizontal="right"/>
    </xf>
    <xf numFmtId="167" fontId="19" fillId="12" borderId="31" xfId="6" applyNumberFormat="1" applyFont="1" applyFill="1" applyBorder="1" applyAlignment="1">
      <alignment horizontal="center"/>
    </xf>
    <xf numFmtId="167" fontId="19" fillId="19" borderId="0" xfId="6" applyNumberFormat="1" applyFont="1" applyFill="1" applyBorder="1" applyAlignment="1">
      <alignment horizontal="center"/>
    </xf>
    <xf numFmtId="167" fontId="19" fillId="12" borderId="35" xfId="6" applyNumberFormat="1" applyFont="1" applyFill="1" applyBorder="1" applyAlignment="1">
      <alignment horizontal="right"/>
    </xf>
    <xf numFmtId="0" fontId="18" fillId="0" borderId="39" xfId="6" applyFont="1" applyBorder="1"/>
    <xf numFmtId="167" fontId="19" fillId="12" borderId="42" xfId="6" applyNumberFormat="1" applyFont="1" applyFill="1" applyBorder="1" applyAlignment="1">
      <alignment horizontal="center"/>
    </xf>
    <xf numFmtId="167" fontId="19" fillId="12" borderId="43" xfId="6" applyNumberFormat="1" applyFont="1" applyFill="1" applyBorder="1" applyAlignment="1">
      <alignment horizontal="center"/>
    </xf>
    <xf numFmtId="0" fontId="18" fillId="0" borderId="43" xfId="6" applyFont="1" applyBorder="1" applyAlignment="1">
      <alignment horizontal="center"/>
    </xf>
    <xf numFmtId="0" fontId="18" fillId="0" borderId="44" xfId="6" applyFont="1" applyBorder="1" applyAlignment="1">
      <alignment horizontal="center"/>
    </xf>
    <xf numFmtId="10" fontId="18" fillId="0" borderId="35" xfId="6" applyNumberFormat="1" applyFont="1" applyBorder="1"/>
    <xf numFmtId="167" fontId="19" fillId="12" borderId="45" xfId="6" applyNumberFormat="1" applyFont="1" applyFill="1" applyBorder="1" applyAlignment="1">
      <alignment horizontal="center"/>
    </xf>
    <xf numFmtId="0" fontId="18" fillId="0" borderId="35" xfId="6" applyFont="1" applyBorder="1" applyAlignment="1">
      <alignment horizontal="center"/>
    </xf>
    <xf numFmtId="0" fontId="18" fillId="0" borderId="46" xfId="6" applyFont="1" applyBorder="1" applyAlignment="1">
      <alignment horizontal="center"/>
    </xf>
    <xf numFmtId="183" fontId="18" fillId="0" borderId="35" xfId="6" applyNumberFormat="1" applyFont="1" applyBorder="1"/>
    <xf numFmtId="1" fontId="18" fillId="0" borderId="35" xfId="6" applyNumberFormat="1" applyFont="1" applyBorder="1" applyAlignment="1">
      <alignment horizontal="center"/>
    </xf>
    <xf numFmtId="184" fontId="19" fillId="0" borderId="35" xfId="6" applyNumberFormat="1" applyFont="1" applyBorder="1" applyAlignment="1">
      <alignment horizontal="center"/>
    </xf>
    <xf numFmtId="167" fontId="21" fillId="0" borderId="0" xfId="6" applyNumberFormat="1" applyFont="1" applyAlignment="1">
      <alignment horizontal="center"/>
    </xf>
    <xf numFmtId="167" fontId="19" fillId="12" borderId="39" xfId="6" applyNumberFormat="1" applyFont="1" applyFill="1" applyBorder="1"/>
    <xf numFmtId="167" fontId="19" fillId="12" borderId="45" xfId="6" applyNumberFormat="1" applyFont="1" applyFill="1" applyBorder="1" applyAlignment="1">
      <alignment horizontal="right"/>
    </xf>
    <xf numFmtId="1" fontId="18" fillId="0" borderId="35" xfId="6" applyNumberFormat="1" applyFont="1" applyBorder="1"/>
    <xf numFmtId="0" fontId="18" fillId="0" borderId="46" xfId="6" applyFont="1" applyBorder="1"/>
    <xf numFmtId="167" fontId="34" fillId="0" borderId="35" xfId="6" applyNumberFormat="1" applyFont="1" applyBorder="1"/>
    <xf numFmtId="167" fontId="34" fillId="20" borderId="35" xfId="6" applyNumberFormat="1" applyFont="1" applyFill="1" applyBorder="1" applyAlignment="1">
      <alignment horizontal="center"/>
    </xf>
    <xf numFmtId="167" fontId="34" fillId="0" borderId="35" xfId="6" applyNumberFormat="1" applyFont="1" applyBorder="1" applyAlignment="1">
      <alignment horizontal="center"/>
    </xf>
    <xf numFmtId="167" fontId="35" fillId="0" borderId="35" xfId="6" applyNumberFormat="1" applyFont="1" applyBorder="1" applyAlignment="1">
      <alignment horizontal="right"/>
    </xf>
    <xf numFmtId="167" fontId="35" fillId="0" borderId="35" xfId="6" applyNumberFormat="1" applyFont="1" applyBorder="1"/>
    <xf numFmtId="167" fontId="19" fillId="12" borderId="47" xfId="6" applyNumberFormat="1" applyFont="1" applyFill="1" applyBorder="1" applyAlignment="1">
      <alignment horizontal="right"/>
    </xf>
    <xf numFmtId="167" fontId="19" fillId="12" borderId="48" xfId="6" applyNumberFormat="1" applyFont="1" applyFill="1" applyBorder="1" applyAlignment="1">
      <alignment horizontal="right"/>
    </xf>
    <xf numFmtId="0" fontId="18" fillId="0" borderId="48" xfId="6" applyFont="1" applyBorder="1"/>
    <xf numFmtId="1" fontId="18" fillId="0" borderId="48" xfId="6" applyNumberFormat="1" applyFont="1" applyBorder="1"/>
    <xf numFmtId="0" fontId="18" fillId="0" borderId="49" xfId="6" applyFont="1" applyBorder="1"/>
    <xf numFmtId="3" fontId="35" fillId="0" borderId="35" xfId="6" applyNumberFormat="1" applyFont="1" applyBorder="1" applyAlignment="1">
      <alignment horizontal="center"/>
    </xf>
    <xf numFmtId="1" fontId="35" fillId="0" borderId="35" xfId="6" applyNumberFormat="1" applyFont="1" applyBorder="1" applyAlignment="1">
      <alignment horizontal="center"/>
    </xf>
    <xf numFmtId="167" fontId="19" fillId="12" borderId="37" xfId="6" applyNumberFormat="1" applyFont="1" applyFill="1" applyBorder="1"/>
    <xf numFmtId="167" fontId="19" fillId="12" borderId="37" xfId="6" applyNumberFormat="1" applyFont="1" applyFill="1" applyBorder="1" applyAlignment="1">
      <alignment horizontal="center"/>
    </xf>
    <xf numFmtId="167" fontId="19" fillId="0" borderId="0" xfId="6" applyNumberFormat="1" applyFont="1"/>
    <xf numFmtId="172" fontId="20" fillId="12" borderId="0" xfId="6" applyNumberFormat="1" applyFont="1" applyFill="1" applyBorder="1" applyAlignment="1">
      <alignment horizontal="right"/>
    </xf>
    <xf numFmtId="167" fontId="34" fillId="13" borderId="35" xfId="6" applyNumberFormat="1" applyFont="1" applyFill="1" applyBorder="1"/>
    <xf numFmtId="167" fontId="34" fillId="13" borderId="35" xfId="6" applyNumberFormat="1" applyFont="1" applyFill="1" applyBorder="1" applyAlignment="1">
      <alignment horizontal="center"/>
    </xf>
    <xf numFmtId="4" fontId="34" fillId="13" borderId="35" xfId="6" applyNumberFormat="1" applyFont="1" applyFill="1" applyBorder="1" applyAlignment="1">
      <alignment horizontal="center"/>
    </xf>
    <xf numFmtId="178" fontId="19" fillId="12" borderId="35" xfId="6" applyNumberFormat="1" applyFont="1" applyFill="1" applyBorder="1" applyAlignment="1">
      <alignment horizontal="center"/>
    </xf>
    <xf numFmtId="178" fontId="19" fillId="0" borderId="0" xfId="6" applyNumberFormat="1" applyFont="1" applyAlignment="1">
      <alignment horizontal="center"/>
    </xf>
    <xf numFmtId="3" fontId="35" fillId="0" borderId="35" xfId="6" applyNumberFormat="1" applyFont="1" applyBorder="1" applyAlignment="1">
      <alignment horizontal="right"/>
    </xf>
    <xf numFmtId="3" fontId="35" fillId="0" borderId="35" xfId="6" applyNumberFormat="1" applyFont="1" applyBorder="1"/>
    <xf numFmtId="164" fontId="35" fillId="0" borderId="35" xfId="6" applyNumberFormat="1" applyFont="1" applyBorder="1"/>
    <xf numFmtId="4" fontId="35" fillId="21" borderId="35" xfId="6" applyNumberFormat="1" applyFont="1" applyFill="1" applyBorder="1" applyAlignment="1">
      <alignment horizontal="right"/>
    </xf>
    <xf numFmtId="4" fontId="35" fillId="21" borderId="35" xfId="6" applyNumberFormat="1" applyFont="1" applyFill="1" applyBorder="1"/>
    <xf numFmtId="4" fontId="35" fillId="21" borderId="35" xfId="6" applyNumberFormat="1" applyFont="1" applyFill="1" applyBorder="1" applyAlignment="1">
      <alignment horizontal="center"/>
    </xf>
    <xf numFmtId="4" fontId="35" fillId="22" borderId="35" xfId="6" applyNumberFormat="1" applyFont="1" applyFill="1" applyBorder="1" applyAlignment="1">
      <alignment horizontal="right"/>
    </xf>
    <xf numFmtId="4" fontId="35" fillId="22" borderId="35" xfId="6" applyNumberFormat="1" applyFont="1" applyFill="1" applyBorder="1"/>
    <xf numFmtId="167" fontId="35" fillId="22" borderId="35" xfId="6" applyNumberFormat="1" applyFont="1" applyFill="1" applyBorder="1" applyAlignment="1">
      <alignment horizontal="center"/>
    </xf>
    <xf numFmtId="4" fontId="35" fillId="22" borderId="35" xfId="6" applyNumberFormat="1" applyFont="1" applyFill="1" applyBorder="1" applyAlignment="1">
      <alignment horizontal="center"/>
    </xf>
    <xf numFmtId="3" fontId="35" fillId="23" borderId="35" xfId="6" applyNumberFormat="1" applyFont="1" applyFill="1" applyBorder="1" applyAlignment="1">
      <alignment horizontal="right"/>
    </xf>
    <xf numFmtId="3" fontId="35" fillId="23" borderId="35" xfId="6" applyNumberFormat="1" applyFont="1" applyFill="1" applyBorder="1"/>
    <xf numFmtId="167" fontId="35" fillId="23" borderId="35" xfId="6" applyNumberFormat="1" applyFont="1" applyFill="1" applyBorder="1"/>
    <xf numFmtId="167" fontId="35" fillId="23" borderId="35" xfId="6" applyNumberFormat="1" applyFont="1" applyFill="1" applyBorder="1" applyAlignment="1">
      <alignment horizontal="center"/>
    </xf>
    <xf numFmtId="3" fontId="35" fillId="23" borderId="35" xfId="6" applyNumberFormat="1" applyFont="1" applyFill="1" applyBorder="1" applyAlignment="1">
      <alignment horizontal="center"/>
    </xf>
    <xf numFmtId="173" fontId="35" fillId="24" borderId="35" xfId="6" applyNumberFormat="1" applyFont="1" applyFill="1" applyBorder="1" applyAlignment="1">
      <alignment horizontal="right"/>
    </xf>
    <xf numFmtId="167" fontId="35" fillId="24" borderId="35" xfId="6" applyNumberFormat="1" applyFont="1" applyFill="1" applyBorder="1"/>
    <xf numFmtId="185" fontId="35" fillId="24" borderId="35" xfId="6" applyNumberFormat="1" applyFont="1" applyFill="1" applyBorder="1"/>
    <xf numFmtId="167" fontId="35" fillId="0" borderId="35" xfId="6" applyNumberFormat="1" applyFont="1" applyBorder="1" applyAlignment="1">
      <alignment horizontal="center"/>
    </xf>
    <xf numFmtId="4" fontId="35" fillId="0" borderId="35" xfId="6" applyNumberFormat="1" applyFont="1" applyBorder="1" applyAlignment="1">
      <alignment horizontal="center"/>
    </xf>
    <xf numFmtId="4" fontId="35" fillId="0" borderId="35" xfId="6" applyNumberFormat="1" applyFont="1" applyBorder="1" applyAlignment="1">
      <alignment horizontal="right"/>
    </xf>
    <xf numFmtId="4" fontId="35" fillId="0" borderId="35" xfId="6" applyNumberFormat="1" applyFont="1" applyBorder="1"/>
    <xf numFmtId="0" fontId="18" fillId="12" borderId="35" xfId="6" applyFont="1" applyFill="1" applyBorder="1" applyAlignment="1">
      <alignment horizontal="right"/>
    </xf>
    <xf numFmtId="0" fontId="18" fillId="12" borderId="0" xfId="6" applyFont="1" applyFill="1" applyBorder="1" applyAlignment="1">
      <alignment horizontal="right"/>
    </xf>
    <xf numFmtId="178" fontId="19" fillId="12" borderId="0" xfId="6" applyNumberFormat="1" applyFont="1" applyFill="1" applyBorder="1" applyAlignment="1">
      <alignment horizontal="center"/>
    </xf>
    <xf numFmtId="172" fontId="19" fillId="12" borderId="0" xfId="6" applyNumberFormat="1" applyFont="1" applyFill="1" applyBorder="1" applyAlignment="1">
      <alignment horizontal="center"/>
    </xf>
    <xf numFmtId="172" fontId="20" fillId="0" borderId="0" xfId="6" applyNumberFormat="1" applyFont="1" applyAlignment="1">
      <alignment horizontal="right"/>
    </xf>
    <xf numFmtId="0" fontId="38" fillId="0" borderId="0" xfId="6" applyFont="1"/>
    <xf numFmtId="0" fontId="38" fillId="0" borderId="0" xfId="6" applyFont="1" applyAlignment="1">
      <alignment horizontal="center"/>
    </xf>
    <xf numFmtId="0" fontId="38" fillId="0" borderId="50" xfId="6" applyFont="1" applyBorder="1"/>
    <xf numFmtId="0" fontId="38" fillId="0" borderId="50" xfId="6" applyFont="1" applyBorder="1" applyAlignment="1">
      <alignment horizontal="center"/>
    </xf>
    <xf numFmtId="0" fontId="38" fillId="0" borderId="51" xfId="6" applyFont="1" applyBorder="1"/>
    <xf numFmtId="0" fontId="38" fillId="0" borderId="51" xfId="6" applyFont="1" applyBorder="1" applyAlignment="1">
      <alignment horizontal="center"/>
    </xf>
    <xf numFmtId="0" fontId="18" fillId="0" borderId="37" xfId="6" applyFont="1" applyBorder="1"/>
    <xf numFmtId="167" fontId="19" fillId="12" borderId="37" xfId="6" applyNumberFormat="1" applyFont="1" applyFill="1" applyBorder="1" applyAlignment="1">
      <alignment horizontal="left"/>
    </xf>
    <xf numFmtId="167" fontId="25" fillId="12" borderId="35" xfId="6" applyNumberFormat="1" applyFont="1" applyFill="1" applyBorder="1"/>
    <xf numFmtId="167" fontId="27" fillId="12" borderId="35" xfId="6" applyNumberFormat="1" applyFont="1" applyFill="1" applyBorder="1"/>
    <xf numFmtId="167" fontId="19" fillId="0" borderId="35" xfId="6" applyNumberFormat="1" applyFont="1" applyBorder="1"/>
    <xf numFmtId="0" fontId="19" fillId="12" borderId="35" xfId="6" applyFont="1" applyFill="1" applyBorder="1"/>
    <xf numFmtId="0" fontId="19" fillId="12" borderId="35" xfId="6" applyFont="1" applyFill="1" applyBorder="1" applyAlignment="1">
      <alignment horizontal="center"/>
    </xf>
    <xf numFmtId="167" fontId="22" fillId="0" borderId="35" xfId="6" applyNumberFormat="1" applyFont="1" applyBorder="1"/>
    <xf numFmtId="167" fontId="22" fillId="0" borderId="35" xfId="6" applyNumberFormat="1" applyFont="1" applyBorder="1" applyAlignment="1">
      <alignment horizontal="left"/>
    </xf>
    <xf numFmtId="167" fontId="22" fillId="12" borderId="35" xfId="6" applyNumberFormat="1" applyFont="1" applyFill="1" applyBorder="1"/>
    <xf numFmtId="167" fontId="27" fillId="0" borderId="35" xfId="6" applyNumberFormat="1" applyFont="1" applyBorder="1"/>
    <xf numFmtId="167" fontId="25" fillId="0" borderId="35" xfId="6" applyNumberFormat="1" applyFont="1" applyBorder="1"/>
    <xf numFmtId="167" fontId="19" fillId="0" borderId="35" xfId="6" applyNumberFormat="1" applyFont="1" applyBorder="1" applyAlignment="1">
      <alignment horizontal="center" vertical="center"/>
    </xf>
    <xf numFmtId="0" fontId="19" fillId="0" borderId="35" xfId="6" applyFont="1" applyBorder="1"/>
    <xf numFmtId="0" fontId="18" fillId="0" borderId="35" xfId="6" applyFont="1" applyBorder="1" applyAlignment="1">
      <alignment horizontal="left"/>
    </xf>
    <xf numFmtId="0" fontId="19" fillId="0" borderId="35" xfId="6" applyFont="1" applyBorder="1" applyAlignment="1">
      <alignment horizontal="left"/>
    </xf>
    <xf numFmtId="167" fontId="39" fillId="0" borderId="35" xfId="6" applyNumberFormat="1" applyFont="1" applyBorder="1" applyAlignment="1">
      <alignment horizontal="center"/>
    </xf>
    <xf numFmtId="0" fontId="38" fillId="0" borderId="52" xfId="6" applyFont="1" applyBorder="1"/>
    <xf numFmtId="0" fontId="38" fillId="0" borderId="52" xfId="6" applyFont="1" applyBorder="1" applyAlignment="1">
      <alignment horizontal="center"/>
    </xf>
    <xf numFmtId="167" fontId="19" fillId="0" borderId="35" xfId="6" applyNumberFormat="1" applyFont="1" applyFill="1" applyBorder="1" applyAlignment="1"/>
    <xf numFmtId="167" fontId="19" fillId="0" borderId="35" xfId="6" applyNumberFormat="1" applyFont="1" applyFill="1" applyBorder="1" applyAlignment="1">
      <alignment horizontal="center"/>
    </xf>
    <xf numFmtId="171" fontId="19" fillId="0" borderId="35" xfId="6" applyNumberFormat="1" applyFont="1" applyFill="1" applyBorder="1" applyAlignment="1">
      <alignment horizontal="center"/>
    </xf>
    <xf numFmtId="172" fontId="19" fillId="0" borderId="35" xfId="6" applyNumberFormat="1" applyFont="1" applyFill="1" applyBorder="1" applyAlignment="1">
      <alignment horizontal="right"/>
    </xf>
    <xf numFmtId="173" fontId="19" fillId="0" borderId="35" xfId="6" applyNumberFormat="1" applyFont="1" applyFill="1" applyBorder="1" applyAlignment="1"/>
    <xf numFmtId="174" fontId="19" fillId="0" borderId="35" xfId="6" applyNumberFormat="1" applyFont="1" applyFill="1" applyBorder="1" applyAlignment="1"/>
    <xf numFmtId="174" fontId="18" fillId="0" borderId="0" xfId="6" applyNumberFormat="1" applyFont="1" applyFill="1" applyAlignment="1"/>
    <xf numFmtId="165" fontId="18" fillId="0" borderId="35" xfId="6" applyNumberFormat="1" applyFont="1" applyFill="1" applyBorder="1"/>
    <xf numFmtId="0" fontId="21" fillId="0" borderId="0" xfId="6" applyFont="1" applyFill="1"/>
    <xf numFmtId="0" fontId="18" fillId="0" borderId="0" xfId="6" applyFont="1" applyFill="1" applyAlignment="1"/>
    <xf numFmtId="167" fontId="27" fillId="0" borderId="35" xfId="6" applyNumberFormat="1" applyFont="1" applyFill="1" applyBorder="1" applyAlignment="1">
      <alignment horizontal="left"/>
    </xf>
    <xf numFmtId="167" fontId="27" fillId="0" borderId="35" xfId="6" applyNumberFormat="1" applyFont="1" applyFill="1" applyBorder="1" applyAlignment="1"/>
    <xf numFmtId="167" fontId="27" fillId="0" borderId="35" xfId="6" applyNumberFormat="1" applyFont="1" applyFill="1" applyBorder="1" applyAlignment="1">
      <alignment horizontal="center"/>
    </xf>
    <xf numFmtId="171" fontId="27" fillId="0" borderId="35" xfId="6" applyNumberFormat="1" applyFont="1" applyFill="1" applyBorder="1" applyAlignment="1">
      <alignment horizontal="center"/>
    </xf>
    <xf numFmtId="174" fontId="28" fillId="0" borderId="0" xfId="6" applyNumberFormat="1" applyFont="1" applyFill="1" applyAlignment="1"/>
    <xf numFmtId="165" fontId="28" fillId="0" borderId="35" xfId="6" applyNumberFormat="1" applyFont="1" applyFill="1" applyBorder="1"/>
    <xf numFmtId="0" fontId="28" fillId="0" borderId="0" xfId="6" applyFont="1" applyFill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3" fillId="0" borderId="0" xfId="0" applyFont="1" applyFill="1" applyAlignment="1">
      <alignment horizontal="center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18" xfId="0" applyFont="1" applyBorder="1" applyAlignment="1">
      <alignment horizont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0" fillId="5" borderId="4" xfId="0" applyFill="1" applyBorder="1"/>
    <xf numFmtId="0" fontId="0" fillId="5" borderId="21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18" xfId="0" applyFill="1" applyBorder="1"/>
    <xf numFmtId="0" fontId="0" fillId="5" borderId="7" xfId="0" applyFill="1" applyBorder="1"/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5" borderId="24" xfId="0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25" xfId="0" applyFont="1" applyFill="1" applyBorder="1" applyAlignment="1">
      <alignment vertical="center"/>
    </xf>
    <xf numFmtId="0" fontId="8" fillId="6" borderId="23" xfId="0" applyFont="1" applyFill="1" applyBorder="1" applyAlignment="1">
      <alignment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34" fillId="24" borderId="39" xfId="6" applyFont="1" applyFill="1" applyBorder="1" applyAlignment="1">
      <alignment horizontal="right" vertical="top"/>
    </xf>
    <xf numFmtId="0" fontId="21" fillId="0" borderId="36" xfId="6" applyFont="1" applyBorder="1"/>
    <xf numFmtId="0" fontId="34" fillId="0" borderId="39" xfId="6" applyFont="1" applyBorder="1" applyAlignment="1">
      <alignment horizontal="right" vertical="top"/>
    </xf>
    <xf numFmtId="167" fontId="19" fillId="12" borderId="41" xfId="6" applyNumberFormat="1" applyFont="1" applyFill="1" applyBorder="1" applyAlignment="1">
      <alignment horizontal="center"/>
    </xf>
    <xf numFmtId="0" fontId="21" fillId="0" borderId="41" xfId="6" applyFont="1" applyBorder="1"/>
    <xf numFmtId="167" fontId="34" fillId="0" borderId="39" xfId="6" applyNumberFormat="1" applyFont="1" applyBorder="1" applyAlignment="1">
      <alignment horizontal="right"/>
    </xf>
    <xf numFmtId="0" fontId="18" fillId="12" borderId="0" xfId="6" applyFont="1" applyFill="1" applyBorder="1"/>
    <xf numFmtId="0" fontId="21" fillId="0" borderId="0" xfId="6" applyFont="1" applyBorder="1"/>
    <xf numFmtId="167" fontId="34" fillId="21" borderId="39" xfId="6" applyNumberFormat="1" applyFont="1" applyFill="1" applyBorder="1" applyAlignment="1">
      <alignment horizontal="right"/>
    </xf>
    <xf numFmtId="0" fontId="36" fillId="22" borderId="39" xfId="6" applyFont="1" applyFill="1" applyBorder="1" applyAlignment="1">
      <alignment horizontal="right" vertical="top"/>
    </xf>
    <xf numFmtId="0" fontId="37" fillId="23" borderId="39" xfId="6" applyFont="1" applyFill="1" applyBorder="1" applyAlignment="1">
      <alignment horizontal="right" vertical="top"/>
    </xf>
    <xf numFmtId="167" fontId="20" fillId="12" borderId="28" xfId="6" applyNumberFormat="1" applyFont="1" applyFill="1" applyBorder="1" applyAlignment="1">
      <alignment horizontal="center"/>
    </xf>
    <xf numFmtId="0" fontId="21" fillId="0" borderId="28" xfId="6" applyFont="1" applyBorder="1"/>
    <xf numFmtId="167" fontId="19" fillId="12" borderId="28" xfId="6" applyNumberFormat="1" applyFont="1" applyFill="1" applyBorder="1" applyAlignment="1">
      <alignment horizontal="center" wrapText="1"/>
    </xf>
    <xf numFmtId="0" fontId="19" fillId="0" borderId="28" xfId="6" applyFont="1" applyBorder="1" applyAlignment="1">
      <alignment horizontal="center" wrapText="1"/>
    </xf>
    <xf numFmtId="0" fontId="18" fillId="0" borderId="0" xfId="6" applyFont="1" applyAlignment="1"/>
    <xf numFmtId="0" fontId="21" fillId="0" borderId="32" xfId="6" applyFont="1" applyBorder="1"/>
    <xf numFmtId="0" fontId="19" fillId="0" borderId="29" xfId="6" applyFont="1" applyBorder="1" applyAlignment="1">
      <alignment horizontal="center" wrapText="1"/>
    </xf>
    <xf numFmtId="0" fontId="21" fillId="0" borderId="31" xfId="6" applyFont="1" applyBorder="1"/>
    <xf numFmtId="0" fontId="21" fillId="0" borderId="33" xfId="6" applyFont="1" applyBorder="1"/>
    <xf numFmtId="0" fontId="22" fillId="0" borderId="30" xfId="6" applyFont="1" applyBorder="1" applyAlignment="1">
      <alignment horizontal="center" wrapText="1"/>
    </xf>
    <xf numFmtId="0" fontId="21" fillId="0" borderId="30" xfId="6" applyFont="1" applyBorder="1"/>
    <xf numFmtId="0" fontId="21" fillId="0" borderId="34" xfId="6" applyFont="1" applyBorder="1"/>
    <xf numFmtId="0" fontId="38" fillId="0" borderId="0" xfId="6" applyFont="1" applyAlignment="1">
      <alignment horizontal="center"/>
    </xf>
  </cellXfs>
  <cellStyles count="7">
    <cellStyle name="Calculation" xfId="4" builtinId="22"/>
    <cellStyle name="Comma" xfId="1" builtinId="3"/>
    <cellStyle name="Good" xfId="2" builtinId="26"/>
    <cellStyle name="Input" xfId="3" builtinId="20"/>
    <cellStyle name="Linked Cell" xfId="5" builtinId="24"/>
    <cellStyle name="Normal" xfId="0" builtinId="0"/>
    <cellStyle name="Normal 2" xfId="6"/>
  </cellStyles>
  <dxfs count="1">
    <dxf>
      <font>
        <color rgb="FFC5392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spection%20logs%20and%20templates/Appendix%20G--Improvement%20Budget%20&amp;%20Scenario%20plan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mprovement goal"/>
      <sheetName val="2. Operational info"/>
      <sheetName val="3. Forecast sales"/>
      <sheetName val="4. Fuel &amp; Purchased Power"/>
      <sheetName val="5. Depreciation &amp; Interest"/>
      <sheetName val="6. Personnel compensation"/>
      <sheetName val="7. Diesel off saving estimate"/>
      <sheetName val="8. Total PCE eligible expenses"/>
      <sheetName val="9. PCE ineligible expenses"/>
      <sheetName val="10. Non-ratepayer income"/>
      <sheetName val="11. Other customer income"/>
      <sheetName val="12. Customer rates"/>
      <sheetName val="13. PCE rates"/>
      <sheetName val="14. Expected income"/>
      <sheetName val="Lookup tables"/>
    </sheetNames>
    <sheetDataSet>
      <sheetData sheetId="0"/>
      <sheetData sheetId="1">
        <row r="3">
          <cell r="E3"/>
        </row>
      </sheetData>
      <sheetData sheetId="2">
        <row r="2">
          <cell r="B2">
            <v>2018</v>
          </cell>
          <cell r="C2">
            <v>2019</v>
          </cell>
          <cell r="D2">
            <v>2020</v>
          </cell>
          <cell r="E2">
            <v>2021</v>
          </cell>
          <cell r="F2">
            <v>2022</v>
          </cell>
          <cell r="G2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D14" sqref="D14"/>
    </sheetView>
  </sheetViews>
  <sheetFormatPr defaultColWidth="13.85546875" defaultRowHeight="15" customHeight="1"/>
  <cols>
    <col min="1" max="1" width="7.85546875" style="87" customWidth="1"/>
    <col min="2" max="2" width="21.7109375" style="87" customWidth="1"/>
    <col min="3" max="3" width="10.85546875" style="87" customWidth="1"/>
    <col min="4" max="5" width="15.7109375" style="87" customWidth="1"/>
    <col min="6" max="6" width="11.140625" style="87" customWidth="1"/>
    <col min="7" max="7" width="38.5703125" style="87" customWidth="1"/>
    <col min="8" max="26" width="9.5703125" style="87" customWidth="1"/>
    <col min="27" max="16384" width="13.85546875" style="87"/>
  </cols>
  <sheetData>
    <row r="1" spans="1:26" ht="13.5" customHeight="1">
      <c r="A1" s="149"/>
      <c r="B1" s="149"/>
      <c r="C1" s="266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ht="13.5" customHeight="1">
      <c r="A2" s="432" t="s">
        <v>145</v>
      </c>
      <c r="B2" s="424"/>
      <c r="C2" s="424"/>
      <c r="D2" s="424"/>
      <c r="E2" s="424"/>
      <c r="F2" s="424"/>
      <c r="G2" s="424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26" ht="13.5" customHeight="1">
      <c r="A3" s="337" t="s">
        <v>135</v>
      </c>
      <c r="B3" s="338"/>
      <c r="C3" s="338"/>
      <c r="D3" s="149"/>
      <c r="E3" s="338" t="s">
        <v>136</v>
      </c>
      <c r="F3" s="338"/>
      <c r="G3" s="33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26" ht="13.5" customHeight="1" thickBot="1">
      <c r="A4" s="337"/>
      <c r="B4" s="338"/>
      <c r="C4" s="338"/>
      <c r="D4" s="149"/>
      <c r="E4" s="338"/>
      <c r="F4" s="338"/>
      <c r="G4" s="338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ht="13.5" customHeight="1">
      <c r="A5" s="339" t="s">
        <v>137</v>
      </c>
      <c r="B5" s="340"/>
      <c r="C5" s="340" t="s">
        <v>45</v>
      </c>
      <c r="D5" s="340"/>
      <c r="E5" s="340"/>
      <c r="F5" s="340" t="s">
        <v>138</v>
      </c>
      <c r="G5" s="340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 spans="1:26" ht="13.5" customHeight="1" thickBot="1">
      <c r="A6" s="341" t="s">
        <v>139</v>
      </c>
      <c r="B6" s="341" t="s">
        <v>41</v>
      </c>
      <c r="C6" s="342" t="s">
        <v>94</v>
      </c>
      <c r="D6" s="342" t="s">
        <v>140</v>
      </c>
      <c r="E6" s="342" t="s">
        <v>141</v>
      </c>
      <c r="F6" s="342" t="s">
        <v>142</v>
      </c>
      <c r="G6" s="342" t="s">
        <v>143</v>
      </c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</row>
    <row r="7" spans="1:26" ht="13.5" customHeight="1">
      <c r="A7" s="343"/>
      <c r="B7" s="301"/>
      <c r="C7" s="302"/>
      <c r="D7" s="344"/>
      <c r="E7" s="301"/>
      <c r="F7" s="302"/>
      <c r="G7" s="343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</row>
    <row r="8" spans="1:26" ht="13.5" customHeight="1">
      <c r="A8" s="212"/>
      <c r="B8" s="109"/>
      <c r="C8" s="99"/>
      <c r="D8" s="109"/>
      <c r="E8" s="216"/>
      <c r="F8" s="99"/>
      <c r="G8" s="212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t="13.5" customHeight="1">
      <c r="A9" s="212"/>
      <c r="B9" s="113"/>
      <c r="C9" s="144"/>
      <c r="D9" s="113"/>
      <c r="E9" s="345"/>
      <c r="F9" s="115"/>
      <c r="G9" s="212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t="13.5" customHeight="1">
      <c r="A10" s="212"/>
      <c r="B10" s="113"/>
      <c r="C10" s="144"/>
      <c r="D10" s="113"/>
      <c r="E10" s="345"/>
      <c r="F10" s="115"/>
      <c r="G10" s="212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 ht="13.5" customHeight="1">
      <c r="A11" s="212"/>
      <c r="B11" s="109"/>
      <c r="C11" s="99"/>
      <c r="D11" s="109"/>
      <c r="E11" s="216"/>
      <c r="F11" s="99"/>
      <c r="G11" s="212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 ht="13.5" customHeight="1">
      <c r="A12" s="212"/>
      <c r="B12" s="216"/>
      <c r="C12" s="99"/>
      <c r="D12" s="109"/>
      <c r="E12" s="216"/>
      <c r="F12" s="99"/>
      <c r="G12" s="212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ht="13.5" customHeight="1">
      <c r="A13" s="212"/>
      <c r="B13" s="126"/>
      <c r="C13" s="99"/>
      <c r="D13" s="126"/>
      <c r="E13" s="346"/>
      <c r="F13" s="128"/>
      <c r="G13" s="212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 ht="13.5" customHeight="1">
      <c r="A14" s="212"/>
      <c r="B14" s="109"/>
      <c r="C14" s="99"/>
      <c r="D14" s="109"/>
      <c r="E14" s="216"/>
      <c r="F14" s="99"/>
      <c r="G14" s="212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 ht="13.5" customHeight="1">
      <c r="A15" s="212"/>
      <c r="B15" s="121"/>
      <c r="C15" s="135"/>
      <c r="D15" s="121"/>
      <c r="E15" s="347"/>
      <c r="F15" s="123"/>
      <c r="G15" s="212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 ht="13.5" customHeight="1">
      <c r="A16" s="212"/>
      <c r="B16" s="126"/>
      <c r="C16" s="99"/>
      <c r="D16" s="126"/>
      <c r="E16" s="346"/>
      <c r="F16" s="128"/>
      <c r="G16" s="212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 ht="13.5" customHeight="1">
      <c r="A17" s="212"/>
      <c r="B17" s="216"/>
      <c r="C17" s="99"/>
      <c r="D17" s="109"/>
      <c r="E17" s="216"/>
      <c r="F17" s="99"/>
      <c r="G17" s="212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spans="1:26" ht="13.5" customHeight="1">
      <c r="A18" s="212"/>
      <c r="B18" s="109"/>
      <c r="C18" s="99"/>
      <c r="D18" s="109"/>
      <c r="E18" s="216"/>
      <c r="F18" s="99"/>
      <c r="G18" s="212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 ht="13.5" customHeight="1">
      <c r="A19" s="212"/>
      <c r="B19" s="109"/>
      <c r="C19" s="99"/>
      <c r="D19" s="109"/>
      <c r="E19" s="216"/>
      <c r="F19" s="99"/>
      <c r="G19" s="212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 ht="13.5" customHeight="1">
      <c r="A20" s="212"/>
      <c r="B20" s="109"/>
      <c r="C20" s="99"/>
      <c r="D20" s="109"/>
      <c r="E20" s="216"/>
      <c r="F20" s="99"/>
      <c r="G20" s="212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</row>
    <row r="21" spans="1:26" ht="13.5" customHeight="1">
      <c r="A21" s="212"/>
      <c r="B21" s="348"/>
      <c r="C21" s="349"/>
      <c r="D21" s="109"/>
      <c r="E21" s="216"/>
      <c r="F21" s="99"/>
      <c r="G21" s="212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</row>
    <row r="22" spans="1:26" ht="13.5" customHeight="1">
      <c r="A22" s="212"/>
      <c r="B22" s="346"/>
      <c r="C22" s="99"/>
      <c r="D22" s="126"/>
      <c r="E22" s="346"/>
      <c r="F22" s="128"/>
      <c r="G22" s="212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</row>
    <row r="23" spans="1:26" ht="13.5" customHeight="1">
      <c r="A23" s="212"/>
      <c r="B23" s="216"/>
      <c r="C23" s="99"/>
      <c r="D23" s="109"/>
      <c r="E23" s="216"/>
      <c r="F23" s="99"/>
      <c r="G23" s="212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</row>
    <row r="24" spans="1:26" ht="13.5" customHeight="1">
      <c r="A24" s="212"/>
      <c r="B24" s="109"/>
      <c r="C24" s="99"/>
      <c r="D24" s="109"/>
      <c r="E24" s="216"/>
      <c r="F24" s="99"/>
      <c r="G24" s="212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</row>
    <row r="25" spans="1:26" ht="13.5" customHeight="1">
      <c r="A25" s="212"/>
      <c r="B25" s="109"/>
      <c r="C25" s="99"/>
      <c r="D25" s="109"/>
      <c r="E25" s="216"/>
      <c r="F25" s="99"/>
      <c r="G25" s="212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</row>
    <row r="26" spans="1:26" ht="13.5" customHeight="1">
      <c r="A26" s="212"/>
      <c r="B26" s="216"/>
      <c r="C26" s="99"/>
      <c r="D26" s="109"/>
      <c r="E26" s="216"/>
      <c r="F26" s="99"/>
      <c r="G26" s="212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</row>
    <row r="27" spans="1:26" ht="13.5" customHeight="1">
      <c r="A27" s="212"/>
      <c r="B27" s="346"/>
      <c r="C27" s="99"/>
      <c r="D27" s="126"/>
      <c r="E27" s="346"/>
      <c r="F27" s="128"/>
      <c r="G27" s="212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</row>
    <row r="28" spans="1:26" ht="13.5" customHeight="1">
      <c r="A28" s="212"/>
      <c r="B28" s="346"/>
      <c r="C28" s="99"/>
      <c r="D28" s="126"/>
      <c r="E28" s="346"/>
      <c r="F28" s="128"/>
      <c r="G28" s="212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</row>
    <row r="29" spans="1:26" ht="13.5" customHeight="1">
      <c r="A29" s="212"/>
      <c r="B29" s="350"/>
      <c r="C29" s="123"/>
      <c r="D29" s="351"/>
      <c r="E29" s="350"/>
      <c r="F29" s="123"/>
      <c r="G29" s="212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</row>
    <row r="30" spans="1:26" ht="13.5" customHeight="1">
      <c r="A30" s="212"/>
      <c r="B30" s="109"/>
      <c r="C30" s="99"/>
      <c r="D30" s="109"/>
      <c r="E30" s="216"/>
      <c r="F30" s="99"/>
      <c r="G30" s="212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</row>
    <row r="31" spans="1:26" ht="13.5" customHeight="1">
      <c r="A31" s="212"/>
      <c r="B31" s="216"/>
      <c r="C31" s="99"/>
      <c r="D31" s="109"/>
      <c r="E31" s="216"/>
      <c r="F31" s="99"/>
      <c r="G31" s="212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</row>
    <row r="32" spans="1:26" ht="13.5" customHeight="1">
      <c r="A32" s="212"/>
      <c r="B32" s="126"/>
      <c r="C32" s="99"/>
      <c r="D32" s="126"/>
      <c r="E32" s="346"/>
      <c r="F32" s="128"/>
      <c r="G32" s="212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6" ht="13.5" customHeight="1">
      <c r="A33" s="212"/>
      <c r="B33" s="352"/>
      <c r="C33" s="144"/>
      <c r="D33" s="147"/>
      <c r="E33" s="352"/>
      <c r="F33" s="144"/>
      <c r="G33" s="212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1:26" ht="13.5" customHeight="1">
      <c r="A34" s="212"/>
      <c r="B34" s="216"/>
      <c r="C34" s="99"/>
      <c r="D34" s="109"/>
      <c r="E34" s="216"/>
      <c r="F34" s="99"/>
      <c r="G34" s="212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1:26" ht="13.5" customHeight="1">
      <c r="A35" s="212"/>
      <c r="B35" s="109"/>
      <c r="C35" s="99"/>
      <c r="D35" s="109"/>
      <c r="E35" s="216"/>
      <c r="F35" s="99"/>
      <c r="G35" s="212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</row>
    <row r="36" spans="1:26" ht="13.5" customHeight="1">
      <c r="A36" s="212"/>
      <c r="B36" s="216"/>
      <c r="C36" s="99"/>
      <c r="D36" s="109"/>
      <c r="E36" s="216"/>
      <c r="F36" s="99"/>
      <c r="G36" s="212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</row>
    <row r="37" spans="1:26" ht="13.5" customHeight="1">
      <c r="A37" s="212"/>
      <c r="B37" s="216"/>
      <c r="C37" s="99"/>
      <c r="D37" s="109"/>
      <c r="E37" s="216"/>
      <c r="F37" s="99"/>
      <c r="G37" s="212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</row>
    <row r="38" spans="1:26" ht="13.5" customHeight="1">
      <c r="A38" s="212"/>
      <c r="B38" s="147"/>
      <c r="C38" s="144"/>
      <c r="D38" s="147"/>
      <c r="E38" s="352"/>
      <c r="F38" s="144"/>
      <c r="G38" s="212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</row>
    <row r="39" spans="1:26" ht="13.5" customHeight="1">
      <c r="A39" s="212"/>
      <c r="B39" s="346"/>
      <c r="C39" s="99"/>
      <c r="D39" s="126"/>
      <c r="E39" s="346"/>
      <c r="F39" s="128"/>
      <c r="G39" s="212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</row>
    <row r="40" spans="1:26" ht="13.5" customHeight="1">
      <c r="A40" s="212"/>
      <c r="B40" s="109"/>
      <c r="C40" s="99"/>
      <c r="D40" s="109"/>
      <c r="E40" s="216"/>
      <c r="F40" s="99"/>
      <c r="G40" s="212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 spans="1:26" ht="13.5" customHeight="1">
      <c r="A41" s="212"/>
      <c r="B41" s="109"/>
      <c r="C41" s="99"/>
      <c r="D41" s="109"/>
      <c r="E41" s="109"/>
      <c r="F41" s="99"/>
      <c r="G41" s="212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</row>
    <row r="42" spans="1:26" ht="13.5" customHeight="1">
      <c r="A42" s="212"/>
      <c r="B42" s="109"/>
      <c r="C42" s="99"/>
      <c r="D42" s="109"/>
      <c r="E42" s="109"/>
      <c r="F42" s="99"/>
      <c r="G42" s="212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</row>
    <row r="43" spans="1:26" ht="13.5" customHeight="1">
      <c r="A43" s="212"/>
      <c r="B43" s="346"/>
      <c r="C43" s="99"/>
      <c r="D43" s="126"/>
      <c r="E43" s="346"/>
      <c r="F43" s="128"/>
      <c r="G43" s="212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</row>
    <row r="44" spans="1:26" ht="13.5" customHeight="1">
      <c r="A44" s="212"/>
      <c r="B44" s="353"/>
      <c r="C44" s="135"/>
      <c r="D44" s="171"/>
      <c r="E44" s="353"/>
      <c r="F44" s="142"/>
      <c r="G44" s="212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</row>
    <row r="45" spans="1:26" ht="13.5" customHeight="1">
      <c r="A45" s="212"/>
      <c r="B45" s="150"/>
      <c r="C45" s="123"/>
      <c r="D45" s="150"/>
      <c r="E45" s="354"/>
      <c r="F45" s="152"/>
      <c r="G45" s="212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</row>
    <row r="46" spans="1:26" ht="13.5" customHeight="1">
      <c r="A46" s="212"/>
      <c r="B46" s="216"/>
      <c r="C46" s="99"/>
      <c r="D46" s="109"/>
      <c r="E46" s="216"/>
      <c r="F46" s="99"/>
      <c r="G46" s="212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</row>
    <row r="47" spans="1:26" ht="13.5" customHeight="1">
      <c r="A47" s="212"/>
      <c r="B47" s="171"/>
      <c r="C47" s="135"/>
      <c r="D47" s="171"/>
      <c r="E47" s="353"/>
      <c r="F47" s="142"/>
      <c r="G47" s="212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</row>
    <row r="48" spans="1:26" ht="13.5" customHeight="1">
      <c r="A48" s="212"/>
      <c r="B48" s="121"/>
      <c r="C48" s="135"/>
      <c r="D48" s="121"/>
      <c r="E48" s="347"/>
      <c r="F48" s="135"/>
      <c r="G48" s="212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</row>
    <row r="49" spans="1:26" ht="13.5" customHeight="1">
      <c r="A49" s="212"/>
      <c r="B49" s="350"/>
      <c r="C49" s="123"/>
      <c r="D49" s="351"/>
      <c r="E49" s="350"/>
      <c r="F49" s="123"/>
      <c r="G49" s="212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</row>
    <row r="50" spans="1:26" ht="13.5" customHeight="1">
      <c r="A50" s="212"/>
      <c r="B50" s="171"/>
      <c r="C50" s="135"/>
      <c r="D50" s="171"/>
      <c r="E50" s="353"/>
      <c r="F50" s="142"/>
      <c r="G50" s="212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</row>
    <row r="51" spans="1:26" ht="13.5" customHeight="1">
      <c r="A51" s="212"/>
      <c r="B51" s="121"/>
      <c r="C51" s="135"/>
      <c r="D51" s="121"/>
      <c r="E51" s="347"/>
      <c r="F51" s="135"/>
      <c r="G51" s="212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</row>
    <row r="52" spans="1:26" ht="13.5" customHeight="1">
      <c r="A52" s="212"/>
      <c r="B52" s="351"/>
      <c r="C52" s="123"/>
      <c r="D52" s="351"/>
      <c r="E52" s="350"/>
      <c r="F52" s="123"/>
      <c r="G52" s="212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</row>
    <row r="53" spans="1:26" ht="13.5" customHeight="1">
      <c r="A53" s="212"/>
      <c r="B53" s="171"/>
      <c r="C53" s="135"/>
      <c r="D53" s="171"/>
      <c r="E53" s="353"/>
      <c r="F53" s="142"/>
      <c r="G53" s="212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</row>
    <row r="54" spans="1:26" ht="13.5" customHeight="1">
      <c r="A54" s="212"/>
      <c r="B54" s="353"/>
      <c r="C54" s="135"/>
      <c r="D54" s="171"/>
      <c r="E54" s="353"/>
      <c r="F54" s="142"/>
      <c r="G54" s="212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</row>
    <row r="55" spans="1:26" ht="13.5" customHeight="1">
      <c r="A55" s="212"/>
      <c r="B55" s="121"/>
      <c r="C55" s="135"/>
      <c r="D55" s="121"/>
      <c r="E55" s="347"/>
      <c r="F55" s="135"/>
      <c r="G55" s="212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spans="1:26" ht="13.5" customHeight="1">
      <c r="A56" s="212"/>
      <c r="B56" s="121"/>
      <c r="C56" s="135"/>
      <c r="D56" s="121"/>
      <c r="E56" s="347"/>
      <c r="F56" s="135"/>
      <c r="G56" s="212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</row>
    <row r="57" spans="1:26" ht="13.5" customHeight="1">
      <c r="A57" s="212"/>
      <c r="B57" s="353"/>
      <c r="C57" s="135"/>
      <c r="D57" s="171"/>
      <c r="E57" s="353"/>
      <c r="F57" s="142"/>
      <c r="G57" s="212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</row>
    <row r="58" spans="1:26" ht="13.5" customHeight="1">
      <c r="A58" s="212"/>
      <c r="B58" s="347"/>
      <c r="C58" s="135"/>
      <c r="D58" s="121"/>
      <c r="E58" s="347"/>
      <c r="F58" s="135"/>
      <c r="G58" s="212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</row>
    <row r="59" spans="1:26" ht="13.5" customHeight="1">
      <c r="A59" s="212"/>
      <c r="B59" s="121"/>
      <c r="C59" s="135"/>
      <c r="D59" s="121"/>
      <c r="E59" s="347"/>
      <c r="F59" s="135"/>
      <c r="G59" s="212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</row>
    <row r="60" spans="1:26" ht="13.5" customHeight="1">
      <c r="A60" s="212"/>
      <c r="B60" s="121"/>
      <c r="C60" s="135"/>
      <c r="D60" s="121"/>
      <c r="E60" s="347"/>
      <c r="F60" s="135"/>
      <c r="G60" s="212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</row>
    <row r="61" spans="1:26" ht="13.5" customHeight="1">
      <c r="A61" s="212"/>
      <c r="B61" s="347"/>
      <c r="C61" s="135"/>
      <c r="D61" s="121"/>
      <c r="E61" s="347"/>
      <c r="F61" s="135"/>
      <c r="G61" s="212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spans="1:26" ht="13.5" customHeight="1">
      <c r="A62" s="212"/>
      <c r="B62" s="347"/>
      <c r="C62" s="135"/>
      <c r="D62" s="121"/>
      <c r="E62" s="347"/>
      <c r="F62" s="135"/>
      <c r="G62" s="212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</row>
    <row r="63" spans="1:26" ht="13.5" customHeight="1">
      <c r="A63" s="212"/>
      <c r="B63" s="171"/>
      <c r="C63" s="135"/>
      <c r="D63" s="171"/>
      <c r="E63" s="353"/>
      <c r="F63" s="142"/>
      <c r="G63" s="212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</row>
    <row r="64" spans="1:26" ht="13.5" customHeight="1">
      <c r="A64" s="212"/>
      <c r="B64" s="171"/>
      <c r="C64" s="135"/>
      <c r="D64" s="171"/>
      <c r="E64" s="353"/>
      <c r="F64" s="142"/>
      <c r="G64" s="212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</row>
    <row r="65" spans="1:26" ht="13.5" customHeight="1">
      <c r="A65" s="212"/>
      <c r="B65" s="121"/>
      <c r="C65" s="135"/>
      <c r="D65" s="121"/>
      <c r="E65" s="347"/>
      <c r="F65" s="135"/>
      <c r="G65" s="212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</row>
    <row r="66" spans="1:26" ht="13.5" customHeight="1">
      <c r="A66" s="212"/>
      <c r="B66" s="171"/>
      <c r="C66" s="135"/>
      <c r="D66" s="171"/>
      <c r="E66" s="353"/>
      <c r="F66" s="142"/>
      <c r="G66" s="212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</row>
    <row r="67" spans="1:26" ht="13.5" customHeight="1">
      <c r="A67" s="212"/>
      <c r="B67" s="353"/>
      <c r="C67" s="135"/>
      <c r="D67" s="171"/>
      <c r="E67" s="353"/>
      <c r="F67" s="142"/>
      <c r="G67" s="212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</row>
    <row r="68" spans="1:26" ht="13.5" customHeight="1">
      <c r="A68" s="212"/>
      <c r="B68" s="121"/>
      <c r="C68" s="135"/>
      <c r="D68" s="121"/>
      <c r="E68" s="347"/>
      <c r="F68" s="135"/>
      <c r="G68" s="212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</row>
    <row r="69" spans="1:26" ht="13.5" customHeight="1">
      <c r="A69" s="212"/>
      <c r="B69" s="121"/>
      <c r="C69" s="135"/>
      <c r="D69" s="121"/>
      <c r="E69" s="347"/>
      <c r="F69" s="135"/>
      <c r="G69" s="212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</row>
    <row r="70" spans="1:26" ht="13.5" customHeight="1">
      <c r="A70" s="212"/>
      <c r="B70" s="347"/>
      <c r="C70" s="135"/>
      <c r="D70" s="121"/>
      <c r="E70" s="347"/>
      <c r="F70" s="135"/>
      <c r="G70" s="212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</row>
    <row r="71" spans="1:26" ht="13.5" customHeight="1">
      <c r="A71" s="212"/>
      <c r="B71" s="347"/>
      <c r="C71" s="135"/>
      <c r="D71" s="121"/>
      <c r="E71" s="347"/>
      <c r="F71" s="135"/>
      <c r="G71" s="212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</row>
    <row r="72" spans="1:26" ht="13.5" customHeight="1">
      <c r="A72" s="212"/>
      <c r="B72" s="216"/>
      <c r="C72" s="99"/>
      <c r="D72" s="109"/>
      <c r="E72" s="216"/>
      <c r="F72" s="99"/>
      <c r="G72" s="212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 ht="13.5" customHeight="1">
      <c r="A73" s="212"/>
      <c r="B73" s="216"/>
      <c r="C73" s="99"/>
      <c r="D73" s="109"/>
      <c r="E73" s="216"/>
      <c r="F73" s="99"/>
      <c r="G73" s="212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 ht="13.5" customHeight="1">
      <c r="A74" s="212"/>
      <c r="B74" s="346"/>
      <c r="C74" s="99"/>
      <c r="D74" s="126"/>
      <c r="E74" s="346"/>
      <c r="F74" s="128"/>
      <c r="G74" s="212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ht="13.5" customHeight="1">
      <c r="A75" s="212"/>
      <c r="B75" s="216"/>
      <c r="C75" s="99"/>
      <c r="D75" s="109"/>
      <c r="E75" s="216"/>
      <c r="F75" s="99"/>
      <c r="G75" s="212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ht="13.5" customHeight="1">
      <c r="A76" s="212"/>
      <c r="B76" s="109"/>
      <c r="C76" s="99"/>
      <c r="D76" s="109"/>
      <c r="E76" s="216"/>
      <c r="F76" s="99"/>
      <c r="G76" s="212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</row>
    <row r="77" spans="1:26" ht="13.5" customHeight="1">
      <c r="A77" s="212"/>
      <c r="B77" s="126"/>
      <c r="C77" s="99"/>
      <c r="D77" s="126"/>
      <c r="E77" s="346"/>
      <c r="F77" s="128"/>
      <c r="G77" s="212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</row>
    <row r="78" spans="1:26" ht="13.5" customHeight="1">
      <c r="A78" s="212"/>
      <c r="B78" s="109"/>
      <c r="C78" s="99"/>
      <c r="D78" s="109"/>
      <c r="E78" s="216"/>
      <c r="F78" s="99"/>
      <c r="G78" s="212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</row>
    <row r="79" spans="1:26" ht="13.5" customHeight="1">
      <c r="A79" s="212"/>
      <c r="B79" s="121"/>
      <c r="C79" s="135"/>
      <c r="D79" s="121"/>
      <c r="E79" s="121"/>
      <c r="F79" s="135"/>
      <c r="G79" s="212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</row>
    <row r="80" spans="1:26" ht="13.5" customHeight="1">
      <c r="A80" s="212"/>
      <c r="B80" s="346"/>
      <c r="C80" s="99"/>
      <c r="D80" s="126"/>
      <c r="E80" s="346"/>
      <c r="F80" s="128"/>
      <c r="G80" s="212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</row>
    <row r="81" spans="1:26" ht="13.5" customHeight="1">
      <c r="A81" s="212"/>
      <c r="B81" s="126"/>
      <c r="C81" s="99"/>
      <c r="D81" s="126"/>
      <c r="E81" s="346"/>
      <c r="F81" s="128"/>
      <c r="G81" s="212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</row>
    <row r="82" spans="1:26" ht="13.5" customHeight="1">
      <c r="A82" s="212"/>
      <c r="B82" s="109"/>
      <c r="C82" s="99"/>
      <c r="D82" s="109"/>
      <c r="E82" s="216"/>
      <c r="F82" s="99"/>
      <c r="G82" s="212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</row>
    <row r="83" spans="1:26" ht="13.5" customHeight="1">
      <c r="A83" s="212"/>
      <c r="B83" s="109"/>
      <c r="C83" s="99"/>
      <c r="D83" s="109"/>
      <c r="E83" s="216"/>
      <c r="F83" s="99"/>
      <c r="G83" s="212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</row>
    <row r="84" spans="1:26" ht="13.5" customHeight="1">
      <c r="A84" s="212"/>
      <c r="B84" s="126"/>
      <c r="C84" s="99"/>
      <c r="D84" s="126"/>
      <c r="E84" s="346"/>
      <c r="F84" s="128"/>
      <c r="G84" s="212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:26" ht="13.5" customHeight="1">
      <c r="A85" s="212"/>
      <c r="B85" s="109"/>
      <c r="C85" s="99"/>
      <c r="D85" s="109"/>
      <c r="E85" s="216"/>
      <c r="F85" s="99"/>
      <c r="G85" s="212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:26" ht="13.5" customHeight="1">
      <c r="A86" s="212"/>
      <c r="B86" s="109"/>
      <c r="C86" s="99"/>
      <c r="D86" s="109"/>
      <c r="E86" s="216"/>
      <c r="F86" s="99"/>
      <c r="G86" s="212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:26" ht="13.5" customHeight="1">
      <c r="A87" s="212"/>
      <c r="B87" s="109"/>
      <c r="C87" s="99"/>
      <c r="D87" s="109"/>
      <c r="E87" s="216"/>
      <c r="F87" s="99"/>
      <c r="G87" s="212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:26" ht="13.5" customHeight="1">
      <c r="A88" s="212"/>
      <c r="B88" s="126"/>
      <c r="C88" s="99"/>
      <c r="D88" s="126"/>
      <c r="E88" s="346"/>
      <c r="F88" s="128"/>
      <c r="G88" s="212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26" ht="13.5" customHeight="1">
      <c r="A89" s="212"/>
      <c r="B89" s="216"/>
      <c r="C89" s="99"/>
      <c r="D89" s="109"/>
      <c r="E89" s="216"/>
      <c r="F89" s="99"/>
      <c r="G89" s="212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26" ht="13.5" customHeight="1">
      <c r="A90" s="212"/>
      <c r="B90" s="109"/>
      <c r="C90" s="99"/>
      <c r="D90" s="109"/>
      <c r="E90" s="216"/>
      <c r="F90" s="99"/>
      <c r="G90" s="212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26" ht="13.5" customHeight="1">
      <c r="A91" s="212"/>
      <c r="B91" s="113"/>
      <c r="C91" s="144"/>
      <c r="D91" s="113"/>
      <c r="E91" s="345"/>
      <c r="F91" s="115"/>
      <c r="G91" s="212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:26" ht="13.5" customHeight="1">
      <c r="A92" s="212"/>
      <c r="B92" s="216"/>
      <c r="C92" s="99"/>
      <c r="D92" s="109"/>
      <c r="E92" s="216"/>
      <c r="F92" s="99"/>
      <c r="G92" s="212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26" ht="13.5" customHeight="1">
      <c r="A93" s="212"/>
      <c r="B93" s="109"/>
      <c r="C93" s="99"/>
      <c r="D93" s="109"/>
      <c r="E93" s="216"/>
      <c r="F93" s="99"/>
      <c r="G93" s="212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26" ht="13.5" customHeight="1">
      <c r="A94" s="212"/>
      <c r="B94" s="126"/>
      <c r="C94" s="99"/>
      <c r="D94" s="126"/>
      <c r="E94" s="346"/>
      <c r="F94" s="128"/>
      <c r="G94" s="212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26" ht="13.5" customHeight="1">
      <c r="A95" s="212"/>
      <c r="B95" s="216"/>
      <c r="C95" s="99"/>
      <c r="D95" s="109"/>
      <c r="E95" s="216"/>
      <c r="F95" s="99"/>
      <c r="G95" s="212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26" ht="13.5" customHeight="1">
      <c r="A96" s="212"/>
      <c r="B96" s="177"/>
      <c r="C96" s="355"/>
      <c r="D96" s="171"/>
      <c r="E96" s="353"/>
      <c r="F96" s="142"/>
      <c r="G96" s="212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 ht="13.5" customHeight="1">
      <c r="A97" s="212"/>
      <c r="B97" s="109"/>
      <c r="C97" s="99"/>
      <c r="D97" s="109"/>
      <c r="E97" s="216"/>
      <c r="F97" s="99"/>
      <c r="G97" s="212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 ht="13.5" customHeight="1">
      <c r="A98" s="212"/>
      <c r="B98" s="109"/>
      <c r="C98" s="99"/>
      <c r="D98" s="109"/>
      <c r="E98" s="216"/>
      <c r="F98" s="99"/>
      <c r="G98" s="212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 ht="13.5" customHeight="1">
      <c r="A99" s="212"/>
      <c r="B99" s="109"/>
      <c r="C99" s="99"/>
      <c r="D99" s="109"/>
      <c r="E99" s="109"/>
      <c r="F99" s="99"/>
      <c r="G99" s="212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 ht="13.5" customHeight="1">
      <c r="A100" s="212"/>
      <c r="B100" s="109"/>
      <c r="C100" s="99"/>
      <c r="D100" s="109"/>
      <c r="E100" s="216"/>
      <c r="F100" s="99"/>
      <c r="G100" s="212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 ht="13.5" customHeight="1">
      <c r="A101" s="212"/>
      <c r="B101" s="126"/>
      <c r="C101" s="99"/>
      <c r="D101" s="126"/>
      <c r="E101" s="346"/>
      <c r="F101" s="128"/>
      <c r="G101" s="212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 ht="13.5" customHeight="1">
      <c r="A102" s="212"/>
      <c r="B102" s="109"/>
      <c r="C102" s="99"/>
      <c r="D102" s="109"/>
      <c r="E102" s="216"/>
      <c r="F102" s="99"/>
      <c r="G102" s="212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 ht="13.5" customHeight="1">
      <c r="A103" s="212"/>
      <c r="B103" s="126"/>
      <c r="C103" s="99"/>
      <c r="D103" s="126"/>
      <c r="E103" s="346"/>
      <c r="F103" s="128"/>
      <c r="G103" s="212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 ht="13.5" customHeight="1">
      <c r="A104" s="212"/>
      <c r="B104" s="109"/>
      <c r="C104" s="99"/>
      <c r="D104" s="109"/>
      <c r="E104" s="216"/>
      <c r="F104" s="99"/>
      <c r="G104" s="212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 ht="13.5" customHeight="1">
      <c r="A105" s="212"/>
      <c r="B105" s="353"/>
      <c r="C105" s="135"/>
      <c r="D105" s="171"/>
      <c r="E105" s="353"/>
      <c r="F105" s="142"/>
      <c r="G105" s="212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 ht="13.5" customHeight="1">
      <c r="A106" s="212"/>
      <c r="B106" s="109"/>
      <c r="C106" s="99"/>
      <c r="D106" s="109"/>
      <c r="E106" s="216"/>
      <c r="F106" s="99"/>
      <c r="G106" s="212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 ht="13.5" customHeight="1">
      <c r="A107" s="212"/>
      <c r="B107" s="109"/>
      <c r="C107" s="99"/>
      <c r="D107" s="109"/>
      <c r="E107" s="216"/>
      <c r="F107" s="99"/>
      <c r="G107" s="212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 ht="13.5" customHeight="1">
      <c r="A108" s="212"/>
      <c r="B108" s="356"/>
      <c r="C108" s="279"/>
      <c r="D108" s="357"/>
      <c r="E108" s="212"/>
      <c r="F108" s="123"/>
      <c r="G108" s="212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 ht="13.5" customHeight="1">
      <c r="A109" s="212"/>
      <c r="B109" s="356"/>
      <c r="C109" s="279"/>
      <c r="D109" s="357"/>
      <c r="E109" s="212"/>
      <c r="F109" s="123"/>
      <c r="G109" s="212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 ht="13.5" customHeight="1">
      <c r="A110" s="212"/>
      <c r="B110" s="356"/>
      <c r="C110" s="279"/>
      <c r="D110" s="357"/>
      <c r="E110" s="212"/>
      <c r="F110" s="123"/>
      <c r="G110" s="212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 ht="13.5" customHeight="1">
      <c r="A111" s="212"/>
      <c r="B111" s="358"/>
      <c r="C111" s="279"/>
      <c r="D111" s="357"/>
      <c r="E111" s="212"/>
      <c r="F111" s="359"/>
      <c r="G111" s="212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ht="13.5" customHeight="1">
      <c r="A112" s="212"/>
      <c r="B112" s="358"/>
      <c r="C112" s="279"/>
      <c r="D112" s="357"/>
      <c r="E112" s="212"/>
      <c r="F112" s="123"/>
      <c r="G112" s="212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 ht="13.5" customHeight="1">
      <c r="A113" s="212"/>
      <c r="B113" s="358"/>
      <c r="C113" s="279"/>
      <c r="D113" s="357"/>
      <c r="E113" s="212"/>
      <c r="F113" s="123"/>
      <c r="G113" s="212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 ht="13.5" customHeight="1">
      <c r="A114" s="212"/>
      <c r="B114" s="358"/>
      <c r="C114" s="279"/>
      <c r="D114" s="357"/>
      <c r="E114" s="212"/>
      <c r="F114" s="123"/>
      <c r="G114" s="212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 ht="13.5" customHeight="1">
      <c r="A115" s="212"/>
      <c r="B115" s="358"/>
      <c r="C115" s="279"/>
      <c r="D115" s="357"/>
      <c r="E115" s="212"/>
      <c r="F115" s="123"/>
      <c r="G115" s="212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 ht="13.5" customHeight="1">
      <c r="A116" s="212"/>
      <c r="B116" s="358"/>
      <c r="C116" s="279"/>
      <c r="D116" s="357"/>
      <c r="E116" s="212"/>
      <c r="F116" s="123"/>
      <c r="G116" s="212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 ht="13.5" customHeight="1">
      <c r="A117" s="212"/>
      <c r="B117" s="356"/>
      <c r="C117" s="279"/>
      <c r="D117" s="357"/>
      <c r="E117" s="212"/>
      <c r="F117" s="123"/>
      <c r="G117" s="212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 ht="13.5" customHeight="1">
      <c r="A118" s="212"/>
      <c r="B118" s="356"/>
      <c r="C118" s="279"/>
      <c r="D118" s="357"/>
      <c r="E118" s="212"/>
      <c r="F118" s="123"/>
      <c r="G118" s="212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 ht="13.5" customHeight="1">
      <c r="A119" s="212"/>
      <c r="B119" s="356"/>
      <c r="C119" s="279"/>
      <c r="D119" s="357"/>
      <c r="E119" s="212"/>
      <c r="F119" s="123"/>
      <c r="G119" s="212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</row>
    <row r="120" spans="1:26" ht="13.5" customHeight="1">
      <c r="A120" s="212"/>
      <c r="B120" s="356"/>
      <c r="C120" s="279"/>
      <c r="D120" s="357"/>
      <c r="E120" s="212"/>
      <c r="F120" s="123"/>
      <c r="G120" s="212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ht="13.5" customHeight="1">
      <c r="A121" s="212"/>
      <c r="B121" s="356"/>
      <c r="C121" s="279"/>
      <c r="D121" s="357"/>
      <c r="E121" s="212"/>
      <c r="F121" s="123"/>
      <c r="G121" s="212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 ht="13.5" customHeight="1">
      <c r="A122" s="212"/>
      <c r="B122" s="356"/>
      <c r="C122" s="279"/>
      <c r="D122" s="357"/>
      <c r="E122" s="212"/>
      <c r="F122" s="123"/>
      <c r="G122" s="212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 ht="13.5" customHeight="1">
      <c r="A123" s="212"/>
      <c r="B123" s="356"/>
      <c r="C123" s="279"/>
      <c r="D123" s="357"/>
      <c r="E123" s="212"/>
      <c r="F123" s="123"/>
      <c r="G123" s="212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:26" ht="13.5" customHeight="1">
      <c r="A124" s="212"/>
      <c r="B124" s="356"/>
      <c r="C124" s="279"/>
      <c r="D124" s="357"/>
      <c r="E124" s="212"/>
      <c r="F124" s="215"/>
      <c r="G124" s="212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:26" ht="13.5" customHeight="1" thickBot="1">
      <c r="A125" s="212"/>
      <c r="B125" s="356"/>
      <c r="C125" s="279"/>
      <c r="D125" s="357"/>
      <c r="E125" s="212"/>
      <c r="F125" s="123"/>
      <c r="G125" s="212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:26" ht="13.5" customHeight="1">
      <c r="A126" s="339" t="s">
        <v>137</v>
      </c>
      <c r="B126" s="340"/>
      <c r="C126" s="340" t="s">
        <v>45</v>
      </c>
      <c r="D126" s="340"/>
      <c r="E126" s="340"/>
      <c r="F126" s="340" t="s">
        <v>138</v>
      </c>
      <c r="G126" s="340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:26" ht="13.5" customHeight="1">
      <c r="A127" s="360" t="s">
        <v>139</v>
      </c>
      <c r="B127" s="360" t="s">
        <v>41</v>
      </c>
      <c r="C127" s="361" t="s">
        <v>94</v>
      </c>
      <c r="D127" s="361" t="s">
        <v>140</v>
      </c>
      <c r="E127" s="361" t="s">
        <v>141</v>
      </c>
      <c r="F127" s="361" t="s">
        <v>142</v>
      </c>
      <c r="G127" s="361" t="s">
        <v>143</v>
      </c>
      <c r="H127" s="337"/>
      <c r="I127" s="337"/>
      <c r="J127" s="337"/>
      <c r="K127" s="337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</row>
    <row r="128" spans="1:26" ht="13.5" customHeight="1">
      <c r="A128" s="212"/>
      <c r="B128" s="212"/>
      <c r="C128" s="279"/>
      <c r="D128" s="212"/>
      <c r="E128" s="212"/>
      <c r="F128" s="212"/>
      <c r="G128" s="212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:26" ht="13.5" customHeight="1">
      <c r="A129" s="212"/>
      <c r="B129" s="212"/>
      <c r="C129" s="279"/>
      <c r="D129" s="212"/>
      <c r="E129" s="212"/>
      <c r="F129" s="212"/>
      <c r="G129" s="212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:26" ht="13.5" customHeight="1">
      <c r="A130" s="212"/>
      <c r="B130" s="212"/>
      <c r="C130" s="279"/>
      <c r="D130" s="212"/>
      <c r="E130" s="212"/>
      <c r="F130" s="212"/>
      <c r="G130" s="212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:26" ht="13.5" customHeight="1">
      <c r="A131" s="212"/>
      <c r="B131" s="212"/>
      <c r="C131" s="279"/>
      <c r="D131" s="212"/>
      <c r="E131" s="212"/>
      <c r="F131" s="212"/>
      <c r="G131" s="212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:26" ht="13.5" customHeight="1">
      <c r="A132" s="212"/>
      <c r="B132" s="212"/>
      <c r="C132" s="279"/>
      <c r="D132" s="212"/>
      <c r="E132" s="212"/>
      <c r="F132" s="212"/>
      <c r="G132" s="212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</row>
    <row r="133" spans="1:26" ht="13.5" customHeight="1">
      <c r="A133" s="212"/>
      <c r="B133" s="212"/>
      <c r="C133" s="279"/>
      <c r="D133" s="212"/>
      <c r="E133" s="212"/>
      <c r="F133" s="212"/>
      <c r="G133" s="212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</row>
    <row r="134" spans="1:26" ht="13.5" customHeight="1">
      <c r="A134" s="212"/>
      <c r="B134" s="212"/>
      <c r="C134" s="279"/>
      <c r="D134" s="212"/>
      <c r="E134" s="212"/>
      <c r="F134" s="212"/>
      <c r="G134" s="212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</row>
    <row r="135" spans="1:26" ht="13.5" customHeight="1">
      <c r="A135" s="149"/>
      <c r="B135" s="149"/>
      <c r="C135" s="266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</row>
    <row r="136" spans="1:26" ht="13.5" customHeight="1">
      <c r="A136" s="149"/>
      <c r="B136" s="149"/>
      <c r="C136" s="266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</row>
    <row r="137" spans="1:26" ht="13.5" customHeight="1">
      <c r="A137" s="149"/>
      <c r="B137" s="149"/>
      <c r="C137" s="266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 ht="13.5" customHeight="1">
      <c r="A138" s="149"/>
      <c r="B138" s="149"/>
      <c r="C138" s="266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 ht="13.5" customHeight="1">
      <c r="A139" s="149"/>
      <c r="B139" s="149"/>
      <c r="C139" s="266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3.5" customHeight="1">
      <c r="A140" s="149"/>
      <c r="B140" s="149"/>
      <c r="C140" s="266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3.5" customHeight="1">
      <c r="A141" s="149"/>
      <c r="B141" s="149"/>
      <c r="C141" s="266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 ht="13.5" customHeight="1">
      <c r="A142" s="149"/>
      <c r="B142" s="149"/>
      <c r="C142" s="266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</row>
    <row r="143" spans="1:26" ht="13.5" customHeight="1">
      <c r="A143" s="149"/>
      <c r="B143" s="149"/>
      <c r="C143" s="266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</row>
    <row r="144" spans="1:26" ht="13.5" customHeight="1">
      <c r="A144" s="149"/>
      <c r="B144" s="149"/>
      <c r="C144" s="266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</row>
    <row r="145" spans="1:26" ht="13.5" customHeight="1">
      <c r="A145" s="149"/>
      <c r="B145" s="149"/>
      <c r="C145" s="266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</row>
    <row r="146" spans="1:26" ht="13.5" customHeight="1">
      <c r="A146" s="149"/>
      <c r="B146" s="149"/>
      <c r="C146" s="266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</row>
    <row r="147" spans="1:26" ht="13.5" customHeight="1">
      <c r="A147" s="149"/>
      <c r="B147" s="149"/>
      <c r="C147" s="266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</row>
    <row r="148" spans="1:26" ht="13.5" customHeight="1">
      <c r="A148" s="149"/>
      <c r="B148" s="149"/>
      <c r="C148" s="266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</row>
    <row r="149" spans="1:26" ht="13.5" customHeight="1">
      <c r="A149" s="149"/>
      <c r="B149" s="149"/>
      <c r="C149" s="266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</row>
    <row r="150" spans="1:26" ht="13.5" customHeight="1">
      <c r="A150" s="149"/>
      <c r="B150" s="149"/>
      <c r="C150" s="266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</row>
    <row r="151" spans="1:26" ht="13.5" customHeight="1">
      <c r="A151" s="149"/>
      <c r="B151" s="149"/>
      <c r="C151" s="266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</row>
    <row r="152" spans="1:26" ht="13.5" customHeight="1">
      <c r="A152" s="149"/>
      <c r="B152" s="149"/>
      <c r="C152" s="266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</row>
    <row r="153" spans="1:26" ht="13.5" customHeight="1">
      <c r="A153" s="149"/>
      <c r="B153" s="149"/>
      <c r="C153" s="266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</row>
    <row r="154" spans="1:26" ht="13.5" customHeight="1">
      <c r="A154" s="149"/>
      <c r="B154" s="149"/>
      <c r="C154" s="266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</row>
    <row r="155" spans="1:26" ht="13.5" customHeight="1">
      <c r="A155" s="149"/>
      <c r="B155" s="149"/>
      <c r="C155" s="266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</row>
    <row r="156" spans="1:26" ht="13.5" customHeight="1">
      <c r="A156" s="149"/>
      <c r="B156" s="149"/>
      <c r="C156" s="266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</row>
    <row r="157" spans="1:26" ht="13.5" customHeight="1">
      <c r="A157" s="149"/>
      <c r="B157" s="149"/>
      <c r="C157" s="266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</row>
    <row r="158" spans="1:26" ht="13.5" customHeight="1">
      <c r="A158" s="149"/>
      <c r="B158" s="149"/>
      <c r="C158" s="266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</row>
    <row r="159" spans="1:26" ht="13.5" customHeight="1">
      <c r="A159" s="149"/>
      <c r="B159" s="149"/>
      <c r="C159" s="266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</row>
    <row r="160" spans="1:26" ht="13.5" customHeight="1">
      <c r="A160" s="149"/>
      <c r="B160" s="149"/>
      <c r="C160" s="266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</row>
    <row r="161" spans="1:26" ht="13.5" customHeight="1">
      <c r="A161" s="149"/>
      <c r="B161" s="149"/>
      <c r="C161" s="266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</row>
    <row r="162" spans="1:26" ht="13.5" customHeight="1">
      <c r="A162" s="149"/>
      <c r="B162" s="149"/>
      <c r="C162" s="266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</row>
    <row r="163" spans="1:26" ht="13.5" customHeight="1">
      <c r="A163" s="149"/>
      <c r="B163" s="149"/>
      <c r="C163" s="266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</row>
    <row r="164" spans="1:26" ht="13.5" customHeight="1">
      <c r="A164" s="149"/>
      <c r="B164" s="149"/>
      <c r="C164" s="266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</row>
    <row r="165" spans="1:26" ht="13.5" customHeight="1">
      <c r="A165" s="149"/>
      <c r="B165" s="149"/>
      <c r="C165" s="266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</row>
    <row r="166" spans="1:26" ht="13.5" customHeight="1">
      <c r="A166" s="149"/>
      <c r="B166" s="149"/>
      <c r="C166" s="266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</row>
    <row r="167" spans="1:26" ht="13.5" customHeight="1">
      <c r="A167" s="149"/>
      <c r="B167" s="149"/>
      <c r="C167" s="266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</row>
    <row r="168" spans="1:26" ht="13.5" customHeight="1">
      <c r="A168" s="149"/>
      <c r="B168" s="149"/>
      <c r="C168" s="266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</row>
    <row r="169" spans="1:26" ht="13.5" customHeight="1">
      <c r="A169" s="149"/>
      <c r="B169" s="149"/>
      <c r="C169" s="266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</row>
    <row r="170" spans="1:26" ht="13.5" customHeight="1">
      <c r="A170" s="149"/>
      <c r="B170" s="149"/>
      <c r="C170" s="266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</row>
    <row r="171" spans="1:26" ht="13.5" customHeight="1">
      <c r="A171" s="149"/>
      <c r="B171" s="149"/>
      <c r="C171" s="266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</row>
    <row r="172" spans="1:26" ht="13.5" customHeight="1">
      <c r="A172" s="149"/>
      <c r="B172" s="149"/>
      <c r="C172" s="266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</row>
    <row r="173" spans="1:26" ht="13.5" customHeight="1">
      <c r="A173" s="149"/>
      <c r="B173" s="149"/>
      <c r="C173" s="266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</row>
    <row r="174" spans="1:26" ht="13.5" customHeight="1">
      <c r="A174" s="149"/>
      <c r="B174" s="149"/>
      <c r="C174" s="266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</row>
    <row r="175" spans="1:26" ht="13.5" customHeight="1">
      <c r="A175" s="149"/>
      <c r="B175" s="149"/>
      <c r="C175" s="266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</row>
    <row r="176" spans="1:26" ht="13.5" customHeight="1">
      <c r="A176" s="149"/>
      <c r="B176" s="149"/>
      <c r="C176" s="266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</row>
    <row r="177" spans="1:26" ht="13.5" customHeight="1">
      <c r="A177" s="149"/>
      <c r="B177" s="149"/>
      <c r="C177" s="266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</row>
    <row r="178" spans="1:26" ht="13.5" customHeight="1">
      <c r="A178" s="149"/>
      <c r="B178" s="149"/>
      <c r="C178" s="266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</row>
    <row r="179" spans="1:26" ht="13.5" customHeight="1">
      <c r="A179" s="149"/>
      <c r="B179" s="149"/>
      <c r="C179" s="266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</row>
    <row r="180" spans="1:26" ht="13.5" customHeight="1">
      <c r="A180" s="149"/>
      <c r="B180" s="149"/>
      <c r="C180" s="266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</row>
    <row r="181" spans="1:26" ht="13.5" customHeight="1">
      <c r="A181" s="149"/>
      <c r="B181" s="149"/>
      <c r="C181" s="266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</row>
    <row r="182" spans="1:26" ht="13.5" customHeight="1">
      <c r="A182" s="149"/>
      <c r="B182" s="149"/>
      <c r="C182" s="266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</row>
    <row r="183" spans="1:26" ht="13.5" customHeight="1">
      <c r="A183" s="149"/>
      <c r="B183" s="149"/>
      <c r="C183" s="266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</row>
    <row r="184" spans="1:26" ht="13.5" customHeight="1">
      <c r="A184" s="149"/>
      <c r="B184" s="149"/>
      <c r="C184" s="266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</row>
    <row r="185" spans="1:26" ht="13.5" customHeight="1">
      <c r="A185" s="149"/>
      <c r="B185" s="149"/>
      <c r="C185" s="266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</row>
    <row r="186" spans="1:26" ht="13.5" customHeight="1">
      <c r="A186" s="149"/>
      <c r="B186" s="149"/>
      <c r="C186" s="266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</row>
    <row r="187" spans="1:26" ht="13.5" customHeight="1">
      <c r="A187" s="149"/>
      <c r="B187" s="149"/>
      <c r="C187" s="266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</row>
    <row r="188" spans="1:26" ht="13.5" customHeight="1">
      <c r="A188" s="149"/>
      <c r="B188" s="149"/>
      <c r="C188" s="266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</row>
    <row r="189" spans="1:26" ht="13.5" customHeight="1">
      <c r="A189" s="149"/>
      <c r="B189" s="149"/>
      <c r="C189" s="266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</row>
    <row r="190" spans="1:26" ht="13.5" customHeight="1">
      <c r="A190" s="149"/>
      <c r="B190" s="149"/>
      <c r="C190" s="266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</row>
    <row r="191" spans="1:26" ht="13.5" customHeight="1">
      <c r="A191" s="149"/>
      <c r="B191" s="149"/>
      <c r="C191" s="266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</row>
    <row r="192" spans="1:26" ht="13.5" customHeight="1">
      <c r="A192" s="149"/>
      <c r="B192" s="149"/>
      <c r="C192" s="266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</row>
    <row r="193" spans="1:26" ht="13.5" customHeight="1">
      <c r="A193" s="149"/>
      <c r="B193" s="149"/>
      <c r="C193" s="266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</row>
    <row r="194" spans="1:26" ht="13.5" customHeight="1">
      <c r="A194" s="149"/>
      <c r="B194" s="149"/>
      <c r="C194" s="266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</row>
    <row r="195" spans="1:26" ht="13.5" customHeight="1">
      <c r="A195" s="149"/>
      <c r="B195" s="149"/>
      <c r="C195" s="266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</row>
    <row r="196" spans="1:26" ht="13.5" customHeight="1">
      <c r="A196" s="149"/>
      <c r="B196" s="149"/>
      <c r="C196" s="266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</row>
    <row r="197" spans="1:26" ht="13.5" customHeight="1">
      <c r="A197" s="149"/>
      <c r="B197" s="149"/>
      <c r="C197" s="266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</row>
    <row r="198" spans="1:26" ht="13.5" customHeight="1">
      <c r="A198" s="149"/>
      <c r="B198" s="149"/>
      <c r="C198" s="266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</row>
    <row r="199" spans="1:26" ht="13.5" customHeight="1">
      <c r="A199" s="149"/>
      <c r="B199" s="149"/>
      <c r="C199" s="266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</row>
    <row r="200" spans="1:26" ht="13.5" customHeight="1">
      <c r="A200" s="149"/>
      <c r="B200" s="149"/>
      <c r="C200" s="266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</row>
    <row r="201" spans="1:26" ht="13.5" customHeight="1">
      <c r="A201" s="149"/>
      <c r="B201" s="149"/>
      <c r="C201" s="266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</row>
    <row r="202" spans="1:26" ht="13.5" customHeight="1">
      <c r="A202" s="149"/>
      <c r="B202" s="149"/>
      <c r="C202" s="266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</row>
    <row r="203" spans="1:26" ht="13.5" customHeight="1">
      <c r="A203" s="149"/>
      <c r="B203" s="149"/>
      <c r="C203" s="266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</row>
    <row r="204" spans="1:26" ht="13.5" customHeight="1">
      <c r="A204" s="149"/>
      <c r="B204" s="149"/>
      <c r="C204" s="266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</row>
    <row r="205" spans="1:26" ht="13.5" customHeight="1">
      <c r="A205" s="149"/>
      <c r="B205" s="149"/>
      <c r="C205" s="266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</row>
    <row r="206" spans="1:26" ht="13.5" customHeight="1">
      <c r="A206" s="149"/>
      <c r="B206" s="149"/>
      <c r="C206" s="266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</row>
    <row r="207" spans="1:26" ht="13.5" customHeight="1">
      <c r="A207" s="149"/>
      <c r="B207" s="149"/>
      <c r="C207" s="266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</row>
    <row r="208" spans="1:26" ht="13.5" customHeight="1">
      <c r="A208" s="149"/>
      <c r="B208" s="149"/>
      <c r="C208" s="266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</row>
    <row r="209" spans="1:26" ht="13.5" customHeight="1">
      <c r="A209" s="149"/>
      <c r="B209" s="149"/>
      <c r="C209" s="266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</row>
    <row r="210" spans="1:26" ht="13.5" customHeight="1">
      <c r="A210" s="149"/>
      <c r="B210" s="149"/>
      <c r="C210" s="266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</row>
    <row r="211" spans="1:26" ht="13.5" customHeight="1">
      <c r="A211" s="149"/>
      <c r="B211" s="149"/>
      <c r="C211" s="266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</row>
    <row r="212" spans="1:26" ht="13.5" customHeight="1">
      <c r="A212" s="149"/>
      <c r="B212" s="149"/>
      <c r="C212" s="266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</row>
    <row r="213" spans="1:26" ht="13.5" customHeight="1">
      <c r="A213" s="149"/>
      <c r="B213" s="149"/>
      <c r="C213" s="266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</row>
    <row r="214" spans="1:26" ht="13.5" customHeight="1">
      <c r="A214" s="149"/>
      <c r="B214" s="149"/>
      <c r="C214" s="266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</row>
    <row r="215" spans="1:26" ht="13.5" customHeight="1">
      <c r="A215" s="149"/>
      <c r="B215" s="149"/>
      <c r="C215" s="266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</row>
    <row r="216" spans="1:26" ht="13.5" customHeight="1">
      <c r="A216" s="149"/>
      <c r="B216" s="149"/>
      <c r="C216" s="266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</row>
    <row r="217" spans="1:26" ht="13.5" customHeight="1">
      <c r="A217" s="149"/>
      <c r="B217" s="149"/>
      <c r="C217" s="266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</row>
    <row r="218" spans="1:26" ht="13.5" customHeight="1">
      <c r="A218" s="149"/>
      <c r="B218" s="149"/>
      <c r="C218" s="266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</row>
    <row r="219" spans="1:26" ht="13.5" customHeight="1">
      <c r="A219" s="149"/>
      <c r="B219" s="149"/>
      <c r="C219" s="266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</row>
    <row r="220" spans="1:26" ht="13.5" customHeight="1">
      <c r="A220" s="149"/>
      <c r="B220" s="149"/>
      <c r="C220" s="266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</row>
    <row r="221" spans="1:26" ht="13.5" customHeight="1">
      <c r="A221" s="149"/>
      <c r="B221" s="149"/>
      <c r="C221" s="266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</row>
    <row r="222" spans="1:26" ht="13.5" customHeight="1">
      <c r="A222" s="149"/>
      <c r="B222" s="149"/>
      <c r="C222" s="266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</row>
    <row r="223" spans="1:26" ht="13.5" customHeight="1">
      <c r="A223" s="149"/>
      <c r="B223" s="149"/>
      <c r="C223" s="266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</row>
    <row r="224" spans="1:26" ht="13.5" customHeight="1">
      <c r="A224" s="149"/>
      <c r="B224" s="149"/>
      <c r="C224" s="266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</row>
    <row r="225" spans="1:26" ht="13.5" customHeight="1">
      <c r="A225" s="149"/>
      <c r="B225" s="149"/>
      <c r="C225" s="266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</row>
    <row r="226" spans="1:26" ht="13.5" customHeight="1">
      <c r="A226" s="149"/>
      <c r="B226" s="149"/>
      <c r="C226" s="266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</row>
    <row r="227" spans="1:26" ht="13.5" customHeight="1">
      <c r="A227" s="149"/>
      <c r="B227" s="149"/>
      <c r="C227" s="266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</row>
    <row r="228" spans="1:26" ht="13.5" customHeight="1">
      <c r="A228" s="149"/>
      <c r="B228" s="149"/>
      <c r="C228" s="266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</row>
    <row r="229" spans="1:26" ht="13.5" customHeight="1">
      <c r="A229" s="149"/>
      <c r="B229" s="149"/>
      <c r="C229" s="266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</row>
    <row r="230" spans="1:26" ht="13.5" customHeight="1">
      <c r="A230" s="149"/>
      <c r="B230" s="149"/>
      <c r="C230" s="266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</row>
    <row r="231" spans="1:26" ht="13.5" customHeight="1">
      <c r="A231" s="149"/>
      <c r="B231" s="149"/>
      <c r="C231" s="266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</row>
    <row r="232" spans="1:26" ht="13.5" customHeight="1">
      <c r="A232" s="149"/>
      <c r="B232" s="149"/>
      <c r="C232" s="266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</row>
    <row r="233" spans="1:26" ht="13.5" customHeight="1">
      <c r="A233" s="149"/>
      <c r="B233" s="149"/>
      <c r="C233" s="266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</row>
    <row r="234" spans="1:26" ht="13.5" customHeight="1">
      <c r="A234" s="149"/>
      <c r="B234" s="149"/>
      <c r="C234" s="266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</row>
    <row r="235" spans="1:26" ht="13.5" customHeight="1">
      <c r="A235" s="149"/>
      <c r="B235" s="149"/>
      <c r="C235" s="266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</row>
    <row r="236" spans="1:26" ht="13.5" customHeight="1">
      <c r="A236" s="149"/>
      <c r="B236" s="149"/>
      <c r="C236" s="266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</row>
    <row r="237" spans="1:26" ht="13.5" customHeight="1">
      <c r="A237" s="149"/>
      <c r="B237" s="149"/>
      <c r="C237" s="266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</row>
    <row r="238" spans="1:26" ht="13.5" customHeight="1">
      <c r="A238" s="149"/>
      <c r="B238" s="149"/>
      <c r="C238" s="266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</row>
    <row r="239" spans="1:26" ht="13.5" customHeight="1">
      <c r="A239" s="149"/>
      <c r="B239" s="149"/>
      <c r="C239" s="266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</row>
    <row r="240" spans="1:26" ht="13.5" customHeight="1">
      <c r="A240" s="149"/>
      <c r="B240" s="149"/>
      <c r="C240" s="266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</row>
    <row r="241" spans="1:26" ht="13.5" customHeight="1">
      <c r="A241" s="149"/>
      <c r="B241" s="149"/>
      <c r="C241" s="266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</row>
    <row r="242" spans="1:26" ht="13.5" customHeight="1">
      <c r="A242" s="149"/>
      <c r="B242" s="149"/>
      <c r="C242" s="266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</row>
    <row r="243" spans="1:26" ht="13.5" customHeight="1">
      <c r="A243" s="149"/>
      <c r="B243" s="149"/>
      <c r="C243" s="266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</row>
    <row r="244" spans="1:26" ht="13.5" customHeight="1">
      <c r="A244" s="149"/>
      <c r="B244" s="149"/>
      <c r="C244" s="266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</row>
    <row r="245" spans="1:26" ht="13.5" customHeight="1">
      <c r="A245" s="149"/>
      <c r="B245" s="149"/>
      <c r="C245" s="266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</row>
    <row r="246" spans="1:26" ht="13.5" customHeight="1">
      <c r="A246" s="149"/>
      <c r="B246" s="149"/>
      <c r="C246" s="266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</row>
    <row r="247" spans="1:26" ht="13.5" customHeight="1">
      <c r="A247" s="149"/>
      <c r="B247" s="149"/>
      <c r="C247" s="266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</row>
    <row r="248" spans="1:26" ht="13.5" customHeight="1">
      <c r="A248" s="149"/>
      <c r="B248" s="149"/>
      <c r="C248" s="266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</row>
    <row r="249" spans="1:26" ht="13.5" customHeight="1">
      <c r="A249" s="149"/>
      <c r="B249" s="149"/>
      <c r="C249" s="266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</row>
    <row r="250" spans="1:26" ht="13.5" customHeight="1">
      <c r="A250" s="149"/>
      <c r="B250" s="149"/>
      <c r="C250" s="266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</row>
    <row r="251" spans="1:26" ht="13.5" customHeight="1">
      <c r="A251" s="149"/>
      <c r="B251" s="149"/>
      <c r="C251" s="266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</row>
    <row r="252" spans="1:26" ht="13.5" customHeight="1">
      <c r="A252" s="149"/>
      <c r="B252" s="149"/>
      <c r="C252" s="266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</row>
    <row r="253" spans="1:26" ht="13.5" customHeight="1">
      <c r="A253" s="149"/>
      <c r="B253" s="149"/>
      <c r="C253" s="266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</row>
    <row r="254" spans="1:26" ht="13.5" customHeight="1">
      <c r="A254" s="149"/>
      <c r="B254" s="149"/>
      <c r="C254" s="266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</row>
    <row r="255" spans="1:26" ht="13.5" customHeight="1">
      <c r="A255" s="149"/>
      <c r="B255" s="149"/>
      <c r="C255" s="266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</row>
    <row r="256" spans="1:26" ht="13.5" customHeight="1">
      <c r="A256" s="149"/>
      <c r="B256" s="149"/>
      <c r="C256" s="266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</row>
    <row r="257" spans="1:26" ht="13.5" customHeight="1">
      <c r="A257" s="149"/>
      <c r="B257" s="149"/>
      <c r="C257" s="266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</row>
    <row r="258" spans="1:26" ht="13.5" customHeight="1">
      <c r="A258" s="149"/>
      <c r="B258" s="149"/>
      <c r="C258" s="266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</row>
    <row r="259" spans="1:26" ht="13.5" customHeight="1">
      <c r="A259" s="149"/>
      <c r="B259" s="149"/>
      <c r="C259" s="266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</row>
    <row r="260" spans="1:26" ht="13.5" customHeight="1">
      <c r="A260" s="149"/>
      <c r="B260" s="149"/>
      <c r="C260" s="266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</row>
    <row r="261" spans="1:26" ht="13.5" customHeight="1">
      <c r="A261" s="149"/>
      <c r="B261" s="149"/>
      <c r="C261" s="266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</row>
    <row r="262" spans="1:26" ht="13.5" customHeight="1">
      <c r="A262" s="149"/>
      <c r="B262" s="149"/>
      <c r="C262" s="266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</row>
    <row r="263" spans="1:26" ht="13.5" customHeight="1">
      <c r="A263" s="149"/>
      <c r="B263" s="149"/>
      <c r="C263" s="266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</row>
    <row r="264" spans="1:26" ht="13.5" customHeight="1">
      <c r="A264" s="149"/>
      <c r="B264" s="149"/>
      <c r="C264" s="266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</row>
    <row r="265" spans="1:26" ht="13.5" customHeight="1">
      <c r="A265" s="149"/>
      <c r="B265" s="149"/>
      <c r="C265" s="266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</row>
    <row r="266" spans="1:26" ht="13.5" customHeight="1">
      <c r="A266" s="149"/>
      <c r="B266" s="149"/>
      <c r="C266" s="266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</row>
    <row r="267" spans="1:26" ht="13.5" customHeight="1">
      <c r="A267" s="149"/>
      <c r="B267" s="149"/>
      <c r="C267" s="266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</row>
    <row r="268" spans="1:26" ht="13.5" customHeight="1">
      <c r="A268" s="149"/>
      <c r="B268" s="149"/>
      <c r="C268" s="266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</row>
    <row r="269" spans="1:26" ht="13.5" customHeight="1">
      <c r="A269" s="149"/>
      <c r="B269" s="149"/>
      <c r="C269" s="266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</row>
    <row r="270" spans="1:26" ht="13.5" customHeight="1">
      <c r="A270" s="149"/>
      <c r="B270" s="149"/>
      <c r="C270" s="266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</row>
    <row r="271" spans="1:26" ht="13.5" customHeight="1">
      <c r="A271" s="149"/>
      <c r="B271" s="149"/>
      <c r="C271" s="266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</row>
    <row r="272" spans="1:26" ht="13.5" customHeight="1">
      <c r="A272" s="149"/>
      <c r="B272" s="149"/>
      <c r="C272" s="266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</row>
    <row r="273" spans="1:26" ht="13.5" customHeight="1">
      <c r="A273" s="149"/>
      <c r="B273" s="149"/>
      <c r="C273" s="266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</row>
    <row r="274" spans="1:26" ht="13.5" customHeight="1">
      <c r="A274" s="149"/>
      <c r="B274" s="149"/>
      <c r="C274" s="266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</row>
    <row r="275" spans="1:26" ht="13.5" customHeight="1">
      <c r="A275" s="149"/>
      <c r="B275" s="149"/>
      <c r="C275" s="266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</row>
    <row r="276" spans="1:26" ht="13.5" customHeight="1">
      <c r="A276" s="149"/>
      <c r="B276" s="149"/>
      <c r="C276" s="266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</row>
    <row r="277" spans="1:26" ht="13.5" customHeight="1">
      <c r="A277" s="149"/>
      <c r="B277" s="149"/>
      <c r="C277" s="266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</row>
    <row r="278" spans="1:26" ht="13.5" customHeight="1">
      <c r="A278" s="149"/>
      <c r="B278" s="149"/>
      <c r="C278" s="266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</row>
    <row r="279" spans="1:26" ht="13.5" customHeight="1">
      <c r="A279" s="149"/>
      <c r="B279" s="149"/>
      <c r="C279" s="266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</row>
    <row r="280" spans="1:26" ht="13.5" customHeight="1">
      <c r="A280" s="149"/>
      <c r="B280" s="149"/>
      <c r="C280" s="266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</row>
    <row r="281" spans="1:26" ht="13.5" customHeight="1">
      <c r="A281" s="149"/>
      <c r="B281" s="149"/>
      <c r="C281" s="266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</row>
    <row r="282" spans="1:26" ht="13.5" customHeight="1">
      <c r="A282" s="149"/>
      <c r="B282" s="149"/>
      <c r="C282" s="266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</row>
    <row r="283" spans="1:26" ht="13.5" customHeight="1">
      <c r="A283" s="149"/>
      <c r="B283" s="149"/>
      <c r="C283" s="266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</row>
    <row r="284" spans="1:26" ht="13.5" customHeight="1">
      <c r="A284" s="149"/>
      <c r="B284" s="149"/>
      <c r="C284" s="266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</row>
    <row r="285" spans="1:26" ht="13.5" customHeight="1">
      <c r="A285" s="149"/>
      <c r="B285" s="149"/>
      <c r="C285" s="266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</row>
    <row r="286" spans="1:26" ht="13.5" customHeight="1">
      <c r="A286" s="149"/>
      <c r="B286" s="149"/>
      <c r="C286" s="266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</row>
    <row r="287" spans="1:26" ht="13.5" customHeight="1">
      <c r="A287" s="149"/>
      <c r="B287" s="149"/>
      <c r="C287" s="266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</row>
    <row r="288" spans="1:26" ht="13.5" customHeight="1">
      <c r="A288" s="149"/>
      <c r="B288" s="149"/>
      <c r="C288" s="266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</row>
    <row r="289" spans="1:26" ht="13.5" customHeight="1">
      <c r="A289" s="149"/>
      <c r="B289" s="149"/>
      <c r="C289" s="266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</row>
    <row r="290" spans="1:26" ht="13.5" customHeight="1">
      <c r="A290" s="149"/>
      <c r="B290" s="149"/>
      <c r="C290" s="266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49"/>
    </row>
    <row r="291" spans="1:26" ht="13.5" customHeight="1">
      <c r="A291" s="149"/>
      <c r="B291" s="149"/>
      <c r="C291" s="266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49"/>
    </row>
    <row r="292" spans="1:26" ht="13.5" customHeight="1">
      <c r="A292" s="149"/>
      <c r="B292" s="149"/>
      <c r="C292" s="266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</row>
    <row r="293" spans="1:26" ht="13.5" customHeight="1">
      <c r="A293" s="149"/>
      <c r="B293" s="149"/>
      <c r="C293" s="266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</row>
    <row r="294" spans="1:26" ht="13.5" customHeight="1">
      <c r="A294" s="149"/>
      <c r="B294" s="149"/>
      <c r="C294" s="266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</row>
    <row r="295" spans="1:26" ht="13.5" customHeight="1">
      <c r="A295" s="149"/>
      <c r="B295" s="149"/>
      <c r="C295" s="266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</row>
    <row r="296" spans="1:26" ht="13.5" customHeight="1">
      <c r="A296" s="149"/>
      <c r="B296" s="149"/>
      <c r="C296" s="266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</row>
    <row r="297" spans="1:26" ht="13.5" customHeight="1">
      <c r="A297" s="149"/>
      <c r="B297" s="149"/>
      <c r="C297" s="266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</row>
    <row r="298" spans="1:26" ht="13.5" customHeight="1">
      <c r="A298" s="149"/>
      <c r="B298" s="149"/>
      <c r="C298" s="266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</row>
    <row r="299" spans="1:26" ht="13.5" customHeight="1">
      <c r="A299" s="149"/>
      <c r="B299" s="149"/>
      <c r="C299" s="266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</row>
    <row r="300" spans="1:26" ht="13.5" customHeight="1">
      <c r="A300" s="149"/>
      <c r="B300" s="149"/>
      <c r="C300" s="266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</row>
    <row r="301" spans="1:26" ht="13.5" customHeight="1">
      <c r="A301" s="149"/>
      <c r="B301" s="149"/>
      <c r="C301" s="266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</row>
    <row r="302" spans="1:26" ht="13.5" customHeight="1">
      <c r="A302" s="149"/>
      <c r="B302" s="149"/>
      <c r="C302" s="266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</row>
    <row r="303" spans="1:26" ht="13.5" customHeight="1">
      <c r="A303" s="149"/>
      <c r="B303" s="149"/>
      <c r="C303" s="266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</row>
    <row r="304" spans="1:26" ht="13.5" customHeight="1">
      <c r="A304" s="149"/>
      <c r="B304" s="149"/>
      <c r="C304" s="266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</row>
    <row r="305" spans="1:26" ht="13.5" customHeight="1">
      <c r="A305" s="149"/>
      <c r="B305" s="149"/>
      <c r="C305" s="266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</row>
    <row r="306" spans="1:26" ht="13.5" customHeight="1">
      <c r="A306" s="149"/>
      <c r="B306" s="149"/>
      <c r="C306" s="266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</row>
    <row r="307" spans="1:26" ht="13.5" customHeight="1">
      <c r="A307" s="149"/>
      <c r="B307" s="149"/>
      <c r="C307" s="266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</row>
    <row r="308" spans="1:26" ht="13.5" customHeight="1">
      <c r="A308" s="149"/>
      <c r="B308" s="149"/>
      <c r="C308" s="266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  <c r="Y308" s="149"/>
      <c r="Z308" s="149"/>
    </row>
    <row r="309" spans="1:26" ht="13.5" customHeight="1">
      <c r="A309" s="149"/>
      <c r="B309" s="149"/>
      <c r="C309" s="266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</row>
    <row r="310" spans="1:26" ht="13.5" customHeight="1">
      <c r="A310" s="149"/>
      <c r="B310" s="149"/>
      <c r="C310" s="266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49"/>
    </row>
    <row r="311" spans="1:26" ht="13.5" customHeight="1">
      <c r="A311" s="149"/>
      <c r="B311" s="149"/>
      <c r="C311" s="266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  <c r="Y311" s="149"/>
      <c r="Z311" s="149"/>
    </row>
    <row r="312" spans="1:26" ht="13.5" customHeight="1">
      <c r="A312" s="149"/>
      <c r="B312" s="149"/>
      <c r="C312" s="266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  <c r="Z312" s="149"/>
    </row>
    <row r="313" spans="1:26" ht="13.5" customHeight="1">
      <c r="A313" s="149"/>
      <c r="B313" s="149"/>
      <c r="C313" s="266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</row>
    <row r="314" spans="1:26" ht="13.5" customHeight="1">
      <c r="A314" s="149"/>
      <c r="B314" s="149"/>
      <c r="C314" s="266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</row>
    <row r="315" spans="1:26" ht="13.5" customHeight="1">
      <c r="A315" s="149"/>
      <c r="B315" s="149"/>
      <c r="C315" s="266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</row>
    <row r="316" spans="1:26" ht="13.5" customHeight="1">
      <c r="A316" s="149"/>
      <c r="B316" s="149"/>
      <c r="C316" s="266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</row>
    <row r="317" spans="1:26" ht="13.5" customHeight="1">
      <c r="A317" s="149"/>
      <c r="B317" s="149"/>
      <c r="C317" s="266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</row>
    <row r="318" spans="1:26" ht="13.5" customHeight="1">
      <c r="A318" s="149"/>
      <c r="B318" s="149"/>
      <c r="C318" s="266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</row>
    <row r="319" spans="1:26" ht="13.5" customHeight="1">
      <c r="A319" s="149"/>
      <c r="B319" s="149"/>
      <c r="C319" s="266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</row>
    <row r="320" spans="1:26" ht="13.5" customHeight="1">
      <c r="A320" s="149"/>
      <c r="B320" s="149"/>
      <c r="C320" s="266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</row>
    <row r="321" spans="1:26" ht="13.5" customHeight="1">
      <c r="A321" s="149"/>
      <c r="B321" s="149"/>
      <c r="C321" s="266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</row>
    <row r="322" spans="1:26" ht="13.5" customHeight="1">
      <c r="A322" s="149"/>
      <c r="B322" s="149"/>
      <c r="C322" s="266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</row>
    <row r="323" spans="1:26" ht="13.5" customHeight="1">
      <c r="A323" s="149"/>
      <c r="B323" s="149"/>
      <c r="C323" s="266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</row>
    <row r="324" spans="1:26" ht="13.5" customHeight="1">
      <c r="A324" s="149"/>
      <c r="B324" s="149"/>
      <c r="C324" s="266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</row>
    <row r="325" spans="1:26" ht="13.5" customHeight="1">
      <c r="A325" s="149"/>
      <c r="B325" s="149"/>
      <c r="C325" s="266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</row>
    <row r="326" spans="1:26" ht="13.5" customHeight="1">
      <c r="A326" s="149"/>
      <c r="B326" s="149"/>
      <c r="C326" s="266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</row>
    <row r="327" spans="1:26" ht="13.5" customHeight="1">
      <c r="A327" s="149"/>
      <c r="B327" s="149"/>
      <c r="C327" s="266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</row>
    <row r="328" spans="1:26" ht="15.7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</row>
    <row r="329" spans="1:26" ht="15.7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</row>
    <row r="330" spans="1:26" ht="15.7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</row>
    <row r="331" spans="1:26" ht="15.7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</row>
    <row r="332" spans="1:26" ht="15.7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</row>
    <row r="333" spans="1:26" ht="15.7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</row>
    <row r="334" spans="1:26" ht="15.7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</row>
    <row r="335" spans="1:26" ht="15.7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</row>
    <row r="336" spans="1:26" ht="15.7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</row>
    <row r="337" spans="1:26" ht="15.7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</row>
    <row r="338" spans="1:26" ht="15.7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</row>
    <row r="339" spans="1:26" ht="15.7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</row>
    <row r="340" spans="1:26" ht="15.7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</row>
    <row r="341" spans="1:26" ht="15.7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</row>
    <row r="342" spans="1:26" ht="15.7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</row>
    <row r="343" spans="1:26" ht="15.7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  <c r="Z343" s="149"/>
    </row>
    <row r="344" spans="1:26" ht="15.7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</row>
    <row r="345" spans="1:26" ht="15.7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  <c r="Z345" s="149"/>
    </row>
    <row r="346" spans="1:26" ht="15.7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  <c r="Z346" s="149"/>
    </row>
    <row r="347" spans="1:26" ht="15.7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  <c r="Z347" s="149"/>
    </row>
    <row r="348" spans="1:26" ht="15.7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</row>
    <row r="349" spans="1:26" ht="15.7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</row>
    <row r="350" spans="1:26" ht="15.7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</row>
    <row r="351" spans="1:26" ht="15.7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</row>
    <row r="352" spans="1:26" ht="15.7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</row>
    <row r="353" spans="1:26" ht="15.7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  <c r="Z353" s="149"/>
    </row>
    <row r="354" spans="1:26" ht="15.7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</row>
    <row r="355" spans="1:26" ht="15.7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  <c r="Z355" s="149"/>
    </row>
    <row r="356" spans="1:26" ht="15.7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  <c r="Z356" s="149"/>
    </row>
    <row r="357" spans="1:26" ht="15.7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</row>
    <row r="358" spans="1:26" ht="15.7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</row>
    <row r="359" spans="1:26" ht="15.7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</row>
    <row r="360" spans="1:26" ht="15.7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</row>
    <row r="361" spans="1:26" ht="15.7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</row>
    <row r="362" spans="1:26" ht="15.7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  <c r="Z362" s="149"/>
    </row>
    <row r="363" spans="1:26" ht="15.7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</row>
    <row r="364" spans="1:26" ht="15.7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</row>
    <row r="365" spans="1:26" ht="15.7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</row>
    <row r="366" spans="1:26" ht="15.7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</row>
    <row r="367" spans="1:26" ht="15.7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</row>
    <row r="368" spans="1:26" ht="15.7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</row>
    <row r="369" spans="1:26" ht="15.7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</row>
    <row r="370" spans="1:26" ht="15.7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</row>
    <row r="371" spans="1:26" ht="15.7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</row>
    <row r="372" spans="1:26" ht="15.7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</row>
    <row r="373" spans="1:26" ht="15.7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</row>
    <row r="374" spans="1:26" ht="15.7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</row>
    <row r="375" spans="1:26" ht="15.7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</row>
    <row r="376" spans="1:26" ht="15.7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</row>
    <row r="377" spans="1:26" ht="15.7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</row>
    <row r="378" spans="1:26" ht="15.7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</row>
    <row r="379" spans="1:26" ht="15.7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</row>
    <row r="380" spans="1:26" ht="15.7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</row>
    <row r="381" spans="1:26" ht="15.7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</row>
    <row r="382" spans="1:26" ht="15.7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</row>
    <row r="383" spans="1:26" ht="15.7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</row>
    <row r="384" spans="1:26" ht="15.7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</row>
    <row r="385" spans="1:26" ht="15.7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</row>
    <row r="386" spans="1:26" ht="15.7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</row>
    <row r="387" spans="1:26" ht="15.7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</row>
    <row r="388" spans="1:26" ht="15.7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</row>
    <row r="389" spans="1:26" ht="15.7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</row>
    <row r="390" spans="1:26" ht="15.7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</row>
    <row r="391" spans="1:26" ht="15.7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</row>
    <row r="392" spans="1:26" ht="15.7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</row>
    <row r="393" spans="1:26" ht="15.7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</row>
    <row r="394" spans="1:26" ht="15.7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</row>
    <row r="395" spans="1:26" ht="15.7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</row>
    <row r="396" spans="1:26" ht="15.7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</row>
    <row r="397" spans="1:26" ht="15.7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</row>
    <row r="398" spans="1:26" ht="15.7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</row>
    <row r="399" spans="1:26" ht="15.7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</row>
    <row r="400" spans="1:26" ht="15.7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</row>
    <row r="401" spans="1:26" ht="15.7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</row>
    <row r="402" spans="1:26" ht="15.7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</row>
    <row r="403" spans="1:26" ht="15.7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</row>
    <row r="404" spans="1:26" ht="15.7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</row>
    <row r="405" spans="1:26" ht="15.7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</row>
    <row r="406" spans="1:26" ht="15.7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</row>
    <row r="407" spans="1:26" ht="15.7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</row>
    <row r="408" spans="1:26" ht="15.7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</row>
    <row r="409" spans="1:26" ht="15.7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</row>
    <row r="410" spans="1:26" ht="15.7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</row>
    <row r="411" spans="1:26" ht="15.7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</row>
    <row r="412" spans="1:26" ht="15.7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</row>
    <row r="413" spans="1:26" ht="15.7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</row>
    <row r="414" spans="1:26" ht="15.7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</row>
    <row r="415" spans="1:26" ht="15.7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</row>
    <row r="416" spans="1:26" ht="15.7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</row>
    <row r="417" spans="1:26" ht="15.7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</row>
    <row r="418" spans="1:26" ht="15.7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</row>
    <row r="419" spans="1:26" ht="15.7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</row>
    <row r="420" spans="1:26" ht="15.7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</row>
    <row r="421" spans="1:26" ht="15.7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</row>
    <row r="422" spans="1:26" ht="15.7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</row>
    <row r="423" spans="1:26" ht="15.7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</row>
    <row r="424" spans="1:26" ht="15.7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</row>
    <row r="425" spans="1:26" ht="15.7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</row>
    <row r="426" spans="1:26" ht="15.7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</row>
    <row r="427" spans="1:26" ht="15.7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</row>
    <row r="428" spans="1:26" ht="15.7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</row>
    <row r="429" spans="1:26" ht="15.7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</row>
    <row r="430" spans="1:26" ht="15.7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</row>
    <row r="431" spans="1:26" ht="15.7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</row>
    <row r="432" spans="1:26" ht="15.7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</row>
    <row r="433" spans="1:26" ht="15.7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</row>
    <row r="434" spans="1:26" ht="15.7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</row>
    <row r="435" spans="1:26" ht="15.7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</row>
    <row r="436" spans="1:26" ht="15.7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</row>
    <row r="437" spans="1:26" ht="15.7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</row>
    <row r="438" spans="1:26" ht="15.7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</row>
    <row r="439" spans="1:26" ht="15.7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</row>
    <row r="440" spans="1:26" ht="15.7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</row>
    <row r="441" spans="1:26" ht="15.7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</row>
    <row r="442" spans="1:26" ht="15.7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</row>
    <row r="443" spans="1:26" ht="15.7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</row>
    <row r="444" spans="1:26" ht="15.7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</row>
    <row r="445" spans="1:26" ht="15.7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</row>
    <row r="446" spans="1:26" ht="15.7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</row>
    <row r="447" spans="1:26" ht="15.7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</row>
    <row r="448" spans="1:26" ht="15.7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</row>
    <row r="449" spans="1:26" ht="15.7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</row>
    <row r="450" spans="1:26" ht="15.7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</row>
    <row r="451" spans="1:26" ht="15.7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</row>
    <row r="452" spans="1:26" ht="15.7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</row>
    <row r="453" spans="1:26" ht="15.7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</row>
    <row r="454" spans="1:26" ht="15.7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</row>
    <row r="455" spans="1:26" ht="15.7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</row>
    <row r="456" spans="1:26" ht="15.7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</row>
    <row r="457" spans="1:26" ht="15.7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</row>
    <row r="458" spans="1:26" ht="15.7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</row>
    <row r="459" spans="1:26" ht="15.7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</row>
    <row r="460" spans="1:26" ht="15.7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</row>
    <row r="461" spans="1:26" ht="15.7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</row>
    <row r="462" spans="1:26" ht="15.7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</row>
    <row r="463" spans="1:26" ht="15.7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</row>
    <row r="464" spans="1:26" ht="15.7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</row>
    <row r="465" spans="1:26" ht="15.7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</row>
    <row r="466" spans="1:26" ht="15.7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</row>
    <row r="467" spans="1:26" ht="15.7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</row>
    <row r="468" spans="1:26" ht="15.7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</row>
    <row r="469" spans="1:26" ht="15.7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</row>
    <row r="470" spans="1:26" ht="15.7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</row>
    <row r="471" spans="1:26" ht="15.7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</row>
    <row r="472" spans="1:26" ht="15.7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</row>
    <row r="473" spans="1:26" ht="15.7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</row>
    <row r="474" spans="1:26" ht="15.7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</row>
    <row r="475" spans="1:26" ht="15.7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</row>
    <row r="476" spans="1:26" ht="15.7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</row>
    <row r="477" spans="1:26" ht="15.7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</row>
    <row r="478" spans="1:26" ht="15.7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</row>
    <row r="479" spans="1:26" ht="15.7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</row>
    <row r="480" spans="1:26" ht="15.7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</row>
    <row r="481" spans="1:26" ht="15.7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</row>
    <row r="482" spans="1:26" ht="15.7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</row>
    <row r="483" spans="1:26" ht="15.7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</row>
    <row r="484" spans="1:26" ht="15.7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</row>
    <row r="485" spans="1:26" ht="15.7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</row>
    <row r="486" spans="1:26" ht="15.7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</row>
    <row r="487" spans="1:26" ht="15.7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</row>
    <row r="488" spans="1:26" ht="15.7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</row>
    <row r="489" spans="1:26" ht="15.7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</row>
    <row r="490" spans="1:26" ht="15.7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</row>
    <row r="491" spans="1:26" ht="15.7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</row>
    <row r="492" spans="1:26" ht="15.7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</row>
    <row r="493" spans="1:26" ht="15.7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</row>
    <row r="494" spans="1:26" ht="15.7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</row>
    <row r="495" spans="1:26" ht="15.7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</row>
    <row r="496" spans="1:26" ht="15.7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</row>
    <row r="497" spans="1:26" ht="15.7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</row>
    <row r="498" spans="1:26" ht="15.7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</row>
    <row r="499" spans="1:26" ht="15.7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</row>
    <row r="500" spans="1:26" ht="15.7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</row>
    <row r="501" spans="1:26" ht="15.7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</row>
    <row r="502" spans="1:26" ht="15.7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</row>
    <row r="503" spans="1:26" ht="15.7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49"/>
    </row>
    <row r="504" spans="1:26" ht="15.7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</row>
    <row r="505" spans="1:26" ht="15.7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</row>
    <row r="506" spans="1:26" ht="15.7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</row>
    <row r="507" spans="1:26" ht="15.7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</row>
    <row r="508" spans="1:26" ht="15.7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</row>
    <row r="509" spans="1:26" ht="15.7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</row>
    <row r="510" spans="1:26" ht="15.7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  <c r="Z510" s="149"/>
    </row>
    <row r="511" spans="1:26" ht="15.7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</row>
    <row r="512" spans="1:26" ht="15.7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  <c r="Z512" s="149"/>
    </row>
    <row r="513" spans="1:26" ht="15.7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</row>
    <row r="514" spans="1:26" ht="15.7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</row>
    <row r="515" spans="1:26" ht="15.7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</row>
    <row r="516" spans="1:26" ht="15.7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</row>
    <row r="517" spans="1:26" ht="15.7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</row>
    <row r="518" spans="1:26" ht="15.7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</row>
    <row r="519" spans="1:26" ht="15.7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  <c r="Z519" s="149"/>
    </row>
    <row r="520" spans="1:26" ht="15.7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  <c r="Z520" s="149"/>
    </row>
    <row r="521" spans="1:26" ht="15.7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  <c r="Z521" s="149"/>
    </row>
    <row r="522" spans="1:26" ht="15.7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</row>
    <row r="523" spans="1:26" ht="15.7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</row>
    <row r="524" spans="1:26" ht="15.7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</row>
    <row r="525" spans="1:26" ht="15.7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</row>
    <row r="526" spans="1:26" ht="15.7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</row>
    <row r="527" spans="1:26" ht="15.7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</row>
    <row r="528" spans="1:26" ht="15.7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  <c r="Z528" s="149"/>
    </row>
    <row r="529" spans="1:26" ht="15.7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  <c r="Z529" s="149"/>
    </row>
    <row r="530" spans="1:26" ht="15.7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  <c r="Z530" s="149"/>
    </row>
    <row r="531" spans="1:26" ht="15.7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</row>
    <row r="532" spans="1:26" ht="15.7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</row>
    <row r="533" spans="1:26" ht="15.7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</row>
    <row r="534" spans="1:26" ht="15.7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</row>
    <row r="535" spans="1:26" ht="15.7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  <c r="Z535" s="149"/>
    </row>
    <row r="536" spans="1:26" ht="15.7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</row>
    <row r="537" spans="1:26" ht="15.7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</row>
    <row r="538" spans="1:26" ht="15.7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</row>
    <row r="539" spans="1:26" ht="15.7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49"/>
    </row>
    <row r="540" spans="1:26" ht="15.7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  <c r="Z540" s="149"/>
    </row>
    <row r="541" spans="1:26" ht="15.7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  <c r="Z541" s="149"/>
    </row>
    <row r="542" spans="1:26" ht="15.7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  <c r="Z542" s="149"/>
    </row>
    <row r="543" spans="1:26" ht="15.7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  <c r="Z543" s="149"/>
    </row>
    <row r="544" spans="1:26" ht="15.7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  <c r="Z544" s="149"/>
    </row>
    <row r="545" spans="1:26" ht="15.7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  <c r="Z545" s="149"/>
    </row>
    <row r="546" spans="1:26" ht="15.7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</row>
    <row r="547" spans="1:26" ht="15.7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</row>
    <row r="548" spans="1:26" ht="15.7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</row>
    <row r="549" spans="1:26" ht="15.7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</row>
    <row r="550" spans="1:26" ht="15.7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</row>
    <row r="551" spans="1:26" ht="15.7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</row>
    <row r="552" spans="1:26" ht="15.7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</row>
    <row r="553" spans="1:26" ht="15.7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</row>
    <row r="554" spans="1:26" ht="15.7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</row>
    <row r="555" spans="1:26" ht="15.7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</row>
    <row r="556" spans="1:26" ht="15.7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</row>
    <row r="557" spans="1:26" ht="15.7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</row>
    <row r="558" spans="1:26" ht="15.7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  <c r="Z558" s="149"/>
    </row>
    <row r="559" spans="1:26" ht="15.7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  <c r="Z559" s="149"/>
    </row>
    <row r="560" spans="1:26" ht="15.7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  <c r="Z560" s="149"/>
    </row>
    <row r="561" spans="1:26" ht="15.7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  <c r="Z561" s="149"/>
    </row>
    <row r="562" spans="1:26" ht="15.7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  <c r="Z562" s="149"/>
    </row>
    <row r="563" spans="1:26" ht="15.7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  <c r="Z563" s="149"/>
    </row>
    <row r="564" spans="1:26" ht="15.7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</row>
    <row r="565" spans="1:26" ht="15.7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</row>
    <row r="566" spans="1:26" ht="15.7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</row>
    <row r="567" spans="1:26" ht="15.7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</row>
    <row r="568" spans="1:26" ht="15.7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</row>
    <row r="569" spans="1:26" ht="15.7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</row>
    <row r="570" spans="1:26" ht="15.7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</row>
    <row r="571" spans="1:26" ht="15.7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</row>
    <row r="572" spans="1:26" ht="15.7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</row>
    <row r="573" spans="1:26" ht="15.7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</row>
    <row r="574" spans="1:26" ht="15.7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</row>
    <row r="575" spans="1:26" ht="15.7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</row>
    <row r="576" spans="1:26" ht="15.7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  <c r="Z576" s="149"/>
    </row>
    <row r="577" spans="1:26" ht="15.7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  <c r="Z577" s="149"/>
    </row>
    <row r="578" spans="1:26" ht="15.7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  <c r="Z578" s="149"/>
    </row>
    <row r="579" spans="1:26" ht="15.7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</row>
    <row r="580" spans="1:26" ht="15.7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</row>
    <row r="581" spans="1:26" ht="15.7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</row>
    <row r="582" spans="1:26" ht="15.7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</row>
    <row r="583" spans="1:26" ht="15.7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</row>
    <row r="584" spans="1:26" ht="15.7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</row>
    <row r="585" spans="1:26" ht="15.7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</row>
    <row r="586" spans="1:26" ht="15.7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</row>
    <row r="587" spans="1:26" ht="15.7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</row>
    <row r="588" spans="1:26" ht="15.7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</row>
    <row r="589" spans="1:26" ht="15.7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</row>
    <row r="590" spans="1:26" ht="15.7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</row>
    <row r="591" spans="1:26" ht="15.7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</row>
    <row r="592" spans="1:26" ht="15.7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</row>
    <row r="593" spans="1:26" ht="15.7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</row>
    <row r="594" spans="1:26" ht="15.7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</row>
    <row r="595" spans="1:26" ht="15.7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</row>
    <row r="596" spans="1:26" ht="15.7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</row>
    <row r="597" spans="1:26" ht="15.7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</row>
    <row r="598" spans="1:26" ht="15.7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</row>
    <row r="599" spans="1:26" ht="15.7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</row>
    <row r="600" spans="1:26" ht="15.7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</row>
    <row r="601" spans="1:26" ht="15.7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</row>
    <row r="602" spans="1:26" ht="15.7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</row>
    <row r="603" spans="1:26" ht="15.7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</row>
    <row r="604" spans="1:26" ht="15.7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</row>
    <row r="605" spans="1:26" ht="15.7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</row>
    <row r="606" spans="1:26" ht="15.7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</row>
    <row r="607" spans="1:26" ht="15.7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</row>
    <row r="608" spans="1:26" ht="15.7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</row>
    <row r="609" spans="1:26" ht="15.7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</row>
    <row r="610" spans="1:26" ht="15.7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</row>
    <row r="611" spans="1:26" ht="15.7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</row>
    <row r="612" spans="1:26" ht="15.7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  <c r="Z612" s="149"/>
    </row>
    <row r="613" spans="1:26" ht="15.7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  <c r="Y613" s="149"/>
      <c r="Z613" s="149"/>
    </row>
    <row r="614" spans="1:26" ht="15.7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  <c r="Z614" s="149"/>
    </row>
    <row r="615" spans="1:26" ht="15.7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  <c r="Z615" s="149"/>
    </row>
    <row r="616" spans="1:26" ht="15.7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  <c r="Z616" s="149"/>
    </row>
    <row r="617" spans="1:26" ht="15.7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  <c r="Z617" s="149"/>
    </row>
    <row r="618" spans="1:26" ht="15.7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  <c r="Y618" s="149"/>
      <c r="Z618" s="149"/>
    </row>
    <row r="619" spans="1:26" ht="15.7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  <c r="Y619" s="149"/>
      <c r="Z619" s="149"/>
    </row>
    <row r="620" spans="1:26" ht="15.7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  <c r="Z620" s="149"/>
    </row>
    <row r="621" spans="1:26" ht="15.7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  <c r="Z621" s="149"/>
    </row>
    <row r="622" spans="1:26" ht="15.7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  <c r="Z622" s="149"/>
    </row>
    <row r="623" spans="1:26" ht="15.7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  <c r="Z623" s="149"/>
    </row>
    <row r="624" spans="1:26" ht="15.7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  <c r="Z624" s="149"/>
    </row>
    <row r="625" spans="1:26" ht="15.7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  <c r="Z625" s="149"/>
    </row>
    <row r="626" spans="1:26" ht="15.7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  <c r="Z626" s="149"/>
    </row>
    <row r="627" spans="1:26" ht="15.7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  <c r="Z627" s="149"/>
    </row>
    <row r="628" spans="1:26" ht="15.7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  <c r="Y628" s="149"/>
      <c r="Z628" s="149"/>
    </row>
    <row r="629" spans="1:26" ht="15.7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  <c r="Y629" s="149"/>
      <c r="Z629" s="149"/>
    </row>
    <row r="630" spans="1:26" ht="15.7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  <c r="Y630" s="149"/>
      <c r="Z630" s="149"/>
    </row>
    <row r="631" spans="1:26" ht="15.7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  <c r="Y631" s="149"/>
      <c r="Z631" s="149"/>
    </row>
    <row r="632" spans="1:26" ht="15.7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  <c r="Y632" s="149"/>
      <c r="Z632" s="149"/>
    </row>
    <row r="633" spans="1:26" ht="15.7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  <c r="Y633" s="149"/>
      <c r="Z633" s="149"/>
    </row>
    <row r="634" spans="1:26" ht="15.7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  <c r="Y634" s="149"/>
      <c r="Z634" s="149"/>
    </row>
    <row r="635" spans="1:26" ht="15.7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  <c r="Y635" s="149"/>
      <c r="Z635" s="149"/>
    </row>
    <row r="636" spans="1:26" ht="15.7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  <c r="Y636" s="149"/>
      <c r="Z636" s="149"/>
    </row>
    <row r="637" spans="1:26" ht="15.7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  <c r="Y637" s="149"/>
      <c r="Z637" s="149"/>
    </row>
    <row r="638" spans="1:26" ht="15.7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  <c r="Y638" s="149"/>
      <c r="Z638" s="149"/>
    </row>
    <row r="639" spans="1:26" ht="15.7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  <c r="Y639" s="149"/>
      <c r="Z639" s="149"/>
    </row>
    <row r="640" spans="1:26" ht="15.7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  <c r="Y640" s="149"/>
      <c r="Z640" s="149"/>
    </row>
    <row r="641" spans="1:26" ht="15.7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  <c r="Y641" s="149"/>
      <c r="Z641" s="149"/>
    </row>
    <row r="642" spans="1:26" ht="15.7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  <c r="Y642" s="149"/>
      <c r="Z642" s="149"/>
    </row>
    <row r="643" spans="1:26" ht="15.7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  <c r="Y643" s="149"/>
      <c r="Z643" s="149"/>
    </row>
    <row r="644" spans="1:26" ht="15.7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  <c r="Y644" s="149"/>
      <c r="Z644" s="149"/>
    </row>
    <row r="645" spans="1:26" ht="15.7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  <c r="Y645" s="149"/>
      <c r="Z645" s="149"/>
    </row>
    <row r="646" spans="1:26" ht="15.7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  <c r="Y646" s="149"/>
      <c r="Z646" s="149"/>
    </row>
    <row r="647" spans="1:26" ht="15.7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  <c r="Y647" s="149"/>
      <c r="Z647" s="149"/>
    </row>
    <row r="648" spans="1:26" ht="15.7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  <c r="W648" s="149"/>
      <c r="X648" s="149"/>
      <c r="Y648" s="149"/>
      <c r="Z648" s="149"/>
    </row>
    <row r="649" spans="1:26" ht="15.7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  <c r="W649" s="149"/>
      <c r="X649" s="149"/>
      <c r="Y649" s="149"/>
      <c r="Z649" s="149"/>
    </row>
    <row r="650" spans="1:26" ht="15.7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  <c r="Y650" s="149"/>
      <c r="Z650" s="149"/>
    </row>
    <row r="651" spans="1:26" ht="15.7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  <c r="Y651" s="149"/>
      <c r="Z651" s="149"/>
    </row>
    <row r="652" spans="1:26" ht="15.7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  <c r="Y652" s="149"/>
      <c r="Z652" s="149"/>
    </row>
    <row r="653" spans="1:26" ht="15.7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  <c r="Y653" s="149"/>
      <c r="Z653" s="149"/>
    </row>
    <row r="654" spans="1:26" ht="15.7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  <c r="Y654" s="149"/>
      <c r="Z654" s="149"/>
    </row>
    <row r="655" spans="1:26" ht="15.7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  <c r="Y655" s="149"/>
      <c r="Z655" s="149"/>
    </row>
    <row r="656" spans="1:26" ht="15.7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  <c r="Y656" s="149"/>
      <c r="Z656" s="149"/>
    </row>
    <row r="657" spans="1:26" ht="15.7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  <c r="Y657" s="149"/>
      <c r="Z657" s="149"/>
    </row>
    <row r="658" spans="1:26" ht="15.7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  <c r="Y658" s="149"/>
      <c r="Z658" s="149"/>
    </row>
    <row r="659" spans="1:26" ht="15.7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49"/>
    </row>
    <row r="660" spans="1:26" ht="15.7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  <c r="Y660" s="149"/>
      <c r="Z660" s="149"/>
    </row>
    <row r="661" spans="1:26" ht="15.7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  <c r="Y661" s="149"/>
      <c r="Z661" s="149"/>
    </row>
    <row r="662" spans="1:26" ht="15.7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  <c r="Y662" s="149"/>
      <c r="Z662" s="149"/>
    </row>
    <row r="663" spans="1:26" ht="15.7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  <c r="Y663" s="149"/>
      <c r="Z663" s="149"/>
    </row>
    <row r="664" spans="1:26" ht="15.7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  <c r="Y664" s="149"/>
      <c r="Z664" s="149"/>
    </row>
    <row r="665" spans="1:26" ht="15.7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  <c r="Y665" s="149"/>
      <c r="Z665" s="149"/>
    </row>
    <row r="666" spans="1:26" ht="15.7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  <c r="Y666" s="149"/>
      <c r="Z666" s="149"/>
    </row>
    <row r="667" spans="1:26" ht="15.7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  <c r="Z667" s="149"/>
    </row>
    <row r="668" spans="1:26" ht="15.7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  <c r="Z668" s="149"/>
    </row>
    <row r="669" spans="1:26" ht="15.7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  <c r="Z669" s="149"/>
    </row>
    <row r="670" spans="1:26" ht="15.7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</row>
    <row r="671" spans="1:26" ht="15.7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  <c r="Y671" s="149"/>
      <c r="Z671" s="149"/>
    </row>
    <row r="672" spans="1:26" ht="15.7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  <c r="Y672" s="149"/>
      <c r="Z672" s="149"/>
    </row>
    <row r="673" spans="1:26" ht="15.7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  <c r="Y673" s="149"/>
      <c r="Z673" s="149"/>
    </row>
    <row r="674" spans="1:26" ht="15.7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  <c r="Y674" s="149"/>
      <c r="Z674" s="149"/>
    </row>
    <row r="675" spans="1:26" ht="15.7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  <c r="Y675" s="149"/>
      <c r="Z675" s="149"/>
    </row>
    <row r="676" spans="1:26" ht="15.7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  <c r="Y676" s="149"/>
      <c r="Z676" s="149"/>
    </row>
    <row r="677" spans="1:26" ht="15.7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  <c r="Y677" s="149"/>
      <c r="Z677" s="149"/>
    </row>
    <row r="678" spans="1:26" ht="15.7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  <c r="Y678" s="149"/>
      <c r="Z678" s="149"/>
    </row>
    <row r="679" spans="1:26" ht="15.7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  <c r="Y679" s="149"/>
      <c r="Z679" s="149"/>
    </row>
    <row r="680" spans="1:26" ht="15.7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  <c r="Y680" s="149"/>
      <c r="Z680" s="149"/>
    </row>
    <row r="681" spans="1:26" ht="15.7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  <c r="Y681" s="149"/>
      <c r="Z681" s="149"/>
    </row>
    <row r="682" spans="1:26" ht="15.7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  <c r="Y682" s="149"/>
      <c r="Z682" s="149"/>
    </row>
    <row r="683" spans="1:26" ht="15.7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  <c r="Y683" s="149"/>
      <c r="Z683" s="149"/>
    </row>
    <row r="684" spans="1:26" ht="15.7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  <c r="Y684" s="149"/>
      <c r="Z684" s="149"/>
    </row>
    <row r="685" spans="1:26" ht="15.7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  <c r="Y685" s="149"/>
      <c r="Z685" s="149"/>
    </row>
    <row r="686" spans="1:26" ht="15.7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  <c r="Y686" s="149"/>
      <c r="Z686" s="149"/>
    </row>
    <row r="687" spans="1:26" ht="15.7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  <c r="Y687" s="149"/>
      <c r="Z687" s="149"/>
    </row>
    <row r="688" spans="1:26" ht="15.7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  <c r="Y688" s="149"/>
      <c r="Z688" s="149"/>
    </row>
    <row r="689" spans="1:26" ht="15.7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  <c r="Y689" s="149"/>
      <c r="Z689" s="149"/>
    </row>
    <row r="690" spans="1:26" ht="15.7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  <c r="Y690" s="149"/>
      <c r="Z690" s="149"/>
    </row>
    <row r="691" spans="1:26" ht="15.7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  <c r="Z691" s="149"/>
    </row>
    <row r="692" spans="1:26" ht="15.7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  <c r="Z692" s="149"/>
    </row>
    <row r="693" spans="1:26" ht="15.7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</row>
    <row r="694" spans="1:26" ht="15.7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</row>
    <row r="695" spans="1:26" ht="15.7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</row>
    <row r="696" spans="1:26" ht="15.7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</row>
    <row r="697" spans="1:26" ht="15.7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</row>
    <row r="698" spans="1:26" ht="15.7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</row>
    <row r="699" spans="1:26" ht="15.7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</row>
    <row r="700" spans="1:26" ht="15.7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  <c r="Z700" s="149"/>
    </row>
    <row r="701" spans="1:26" ht="15.7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  <c r="Z701" s="149"/>
    </row>
    <row r="702" spans="1:26" ht="15.7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  <c r="Y702" s="149"/>
      <c r="Z702" s="149"/>
    </row>
    <row r="703" spans="1:26" ht="15.7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  <c r="Y703" s="149"/>
      <c r="Z703" s="149"/>
    </row>
    <row r="704" spans="1:26" ht="15.7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  <c r="Y704" s="149"/>
      <c r="Z704" s="149"/>
    </row>
    <row r="705" spans="1:26" ht="15.7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  <c r="Y705" s="149"/>
      <c r="Z705" s="149"/>
    </row>
    <row r="706" spans="1:26" ht="15.7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  <c r="Y706" s="149"/>
      <c r="Z706" s="149"/>
    </row>
    <row r="707" spans="1:26" ht="15.7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  <c r="Y707" s="149"/>
      <c r="Z707" s="149"/>
    </row>
    <row r="708" spans="1:26" ht="15.7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  <c r="Z708" s="149"/>
    </row>
    <row r="709" spans="1:26" ht="15.7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</row>
    <row r="710" spans="1:26" ht="15.7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  <c r="Z710" s="149"/>
    </row>
    <row r="711" spans="1:26" ht="15.7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</row>
    <row r="712" spans="1:26" ht="15.7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</row>
    <row r="713" spans="1:26" ht="15.7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</row>
    <row r="714" spans="1:26" ht="15.7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</row>
    <row r="715" spans="1:26" ht="15.7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</row>
    <row r="716" spans="1:26" ht="15.7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</row>
    <row r="717" spans="1:26" ht="15.7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  <c r="Z717" s="149"/>
    </row>
    <row r="718" spans="1:26" ht="15.7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  <c r="Z718" s="149"/>
    </row>
    <row r="719" spans="1:26" ht="15.7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49"/>
    </row>
    <row r="720" spans="1:26" ht="15.7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  <c r="Y720" s="149"/>
      <c r="Z720" s="149"/>
    </row>
    <row r="721" spans="1:26" ht="15.7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  <c r="Y721" s="149"/>
      <c r="Z721" s="149"/>
    </row>
    <row r="722" spans="1:26" ht="15.7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  <c r="Y722" s="149"/>
      <c r="Z722" s="149"/>
    </row>
    <row r="723" spans="1:26" ht="15.7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  <c r="Y723" s="149"/>
      <c r="Z723" s="149"/>
    </row>
    <row r="724" spans="1:26" ht="15.7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  <c r="Y724" s="149"/>
      <c r="Z724" s="149"/>
    </row>
    <row r="725" spans="1:26" ht="15.7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  <c r="Y725" s="149"/>
      <c r="Z725" s="149"/>
    </row>
    <row r="726" spans="1:26" ht="15.7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  <c r="Z726" s="149"/>
    </row>
    <row r="727" spans="1:26" ht="15.7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  <c r="Z727" s="149"/>
    </row>
    <row r="728" spans="1:26" ht="15.7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</row>
    <row r="729" spans="1:26" ht="15.7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  <c r="Z729" s="149"/>
    </row>
    <row r="730" spans="1:26" ht="15.7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  <c r="Z730" s="149"/>
    </row>
    <row r="731" spans="1:26" ht="15.7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  <c r="Z731" s="149"/>
    </row>
    <row r="732" spans="1:26" ht="15.7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  <c r="Z732" s="149"/>
    </row>
    <row r="733" spans="1:26" ht="15.7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  <c r="Z733" s="149"/>
    </row>
    <row r="734" spans="1:26" ht="15.7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  <c r="Z734" s="149"/>
    </row>
    <row r="735" spans="1:26" ht="15.7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  <c r="Y735" s="149"/>
      <c r="Z735" s="149"/>
    </row>
    <row r="736" spans="1:26" ht="15.7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  <c r="Y736" s="149"/>
      <c r="Z736" s="149"/>
    </row>
    <row r="737" spans="1:26" ht="15.7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  <c r="Y737" s="149"/>
      <c r="Z737" s="149"/>
    </row>
    <row r="738" spans="1:26" ht="15.7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  <c r="Y738" s="149"/>
      <c r="Z738" s="149"/>
    </row>
    <row r="739" spans="1:26" ht="15.7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  <c r="Y739" s="149"/>
      <c r="Z739" s="149"/>
    </row>
    <row r="740" spans="1:26" ht="15.7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  <c r="Y740" s="149"/>
      <c r="Z740" s="149"/>
    </row>
    <row r="741" spans="1:26" ht="15.7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  <c r="Y741" s="149"/>
      <c r="Z741" s="149"/>
    </row>
    <row r="742" spans="1:26" ht="15.7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  <c r="Y742" s="149"/>
      <c r="Z742" s="149"/>
    </row>
    <row r="743" spans="1:26" ht="15.7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  <c r="Y743" s="149"/>
      <c r="Z743" s="149"/>
    </row>
    <row r="744" spans="1:26" ht="15.7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  <c r="Z744" s="149"/>
    </row>
    <row r="745" spans="1:26" ht="15.7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  <c r="Z745" s="149"/>
    </row>
    <row r="746" spans="1:26" ht="15.7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  <c r="Z746" s="149"/>
    </row>
    <row r="747" spans="1:26" ht="15.7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</row>
    <row r="748" spans="1:26" ht="15.7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</row>
    <row r="749" spans="1:26" ht="15.7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</row>
    <row r="750" spans="1:26" ht="15.7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</row>
    <row r="751" spans="1:26" ht="15.7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</row>
    <row r="752" spans="1:26" ht="15.7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  <c r="Z752" s="149"/>
    </row>
    <row r="753" spans="1:26" ht="15.7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  <c r="Y753" s="149"/>
      <c r="Z753" s="149"/>
    </row>
    <row r="754" spans="1:26" ht="15.7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  <c r="Z754" s="149"/>
    </row>
    <row r="755" spans="1:26" ht="15.7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  <c r="Z755" s="149"/>
    </row>
    <row r="756" spans="1:26" ht="15.7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  <c r="Y756" s="149"/>
      <c r="Z756" s="149"/>
    </row>
    <row r="757" spans="1:26" ht="15.7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  <c r="Y757" s="149"/>
      <c r="Z757" s="149"/>
    </row>
    <row r="758" spans="1:26" ht="15.7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  <c r="Y758" s="149"/>
      <c r="Z758" s="149"/>
    </row>
    <row r="759" spans="1:26" ht="15.7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  <c r="Y759" s="149"/>
      <c r="Z759" s="149"/>
    </row>
    <row r="760" spans="1:26" ht="15.7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  <c r="Y760" s="149"/>
      <c r="Z760" s="149"/>
    </row>
    <row r="761" spans="1:26" ht="15.7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  <c r="Y761" s="149"/>
      <c r="Z761" s="149"/>
    </row>
    <row r="762" spans="1:26" ht="15.7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  <c r="Y762" s="149"/>
      <c r="Z762" s="149"/>
    </row>
    <row r="763" spans="1:26" ht="15.7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  <c r="Y763" s="149"/>
      <c r="Z763" s="149"/>
    </row>
    <row r="764" spans="1:26" ht="15.7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</row>
    <row r="765" spans="1:26" ht="15.7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  <c r="Z765" s="149"/>
    </row>
    <row r="766" spans="1:26" ht="15.7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  <c r="Z766" s="149"/>
    </row>
    <row r="767" spans="1:26" ht="15.7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  <c r="Z767" s="149"/>
    </row>
    <row r="768" spans="1:26" ht="15.7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  <c r="Z768" s="149"/>
    </row>
    <row r="769" spans="1:26" ht="15.7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49"/>
    </row>
    <row r="770" spans="1:26" ht="15.7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  <c r="Z770" s="149"/>
    </row>
    <row r="771" spans="1:26" ht="15.7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  <c r="Z771" s="149"/>
    </row>
    <row r="772" spans="1:26" ht="15.7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  <c r="Z772" s="149"/>
    </row>
    <row r="773" spans="1:26" ht="15.7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  <c r="Y773" s="149"/>
      <c r="Z773" s="149"/>
    </row>
    <row r="774" spans="1:26" ht="15.7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  <c r="Y774" s="149"/>
      <c r="Z774" s="149"/>
    </row>
    <row r="775" spans="1:26" ht="15.7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  <c r="Y775" s="149"/>
      <c r="Z775" s="149"/>
    </row>
    <row r="776" spans="1:26" ht="15.7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  <c r="Y776" s="149"/>
      <c r="Z776" s="149"/>
    </row>
    <row r="777" spans="1:26" ht="15.7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  <c r="Y777" s="149"/>
      <c r="Z777" s="149"/>
    </row>
    <row r="778" spans="1:26" ht="15.7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  <c r="Y778" s="149"/>
      <c r="Z778" s="149"/>
    </row>
    <row r="779" spans="1:26" ht="15.7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  <c r="Z779" s="149"/>
    </row>
    <row r="780" spans="1:26" ht="15.7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  <c r="Z780" s="149"/>
    </row>
    <row r="781" spans="1:26" ht="15.7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  <c r="Z781" s="149"/>
    </row>
    <row r="782" spans="1:26" ht="15.7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  <c r="Z782" s="149"/>
    </row>
    <row r="783" spans="1:26" ht="15.7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  <c r="Z783" s="149"/>
    </row>
    <row r="784" spans="1:26" ht="15.7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  <c r="Z784" s="149"/>
    </row>
    <row r="785" spans="1:26" ht="15.7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  <c r="Z785" s="149"/>
    </row>
    <row r="786" spans="1:26" ht="15.7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  <c r="Z786" s="149"/>
    </row>
    <row r="787" spans="1:26" ht="15.7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  <c r="Z787" s="149"/>
    </row>
    <row r="788" spans="1:26" ht="15.7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  <c r="Y788" s="149"/>
      <c r="Z788" s="149"/>
    </row>
    <row r="789" spans="1:26" ht="15.7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  <c r="Y789" s="149"/>
      <c r="Z789" s="149"/>
    </row>
    <row r="790" spans="1:26" ht="15.7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  <c r="Y790" s="149"/>
      <c r="Z790" s="149"/>
    </row>
    <row r="791" spans="1:26" ht="15.7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  <c r="Y791" s="149"/>
      <c r="Z791" s="149"/>
    </row>
    <row r="792" spans="1:26" ht="15.7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  <c r="Y792" s="149"/>
      <c r="Z792" s="149"/>
    </row>
    <row r="793" spans="1:26" ht="15.7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  <c r="Y793" s="149"/>
      <c r="Z793" s="149"/>
    </row>
    <row r="794" spans="1:26" ht="15.7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  <c r="Y794" s="149"/>
      <c r="Z794" s="149"/>
    </row>
    <row r="795" spans="1:26" ht="15.7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  <c r="Y795" s="149"/>
      <c r="Z795" s="149"/>
    </row>
    <row r="796" spans="1:26" ht="15.7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  <c r="Y796" s="149"/>
      <c r="Z796" s="149"/>
    </row>
    <row r="797" spans="1:26" ht="15.7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  <c r="Y797" s="149"/>
      <c r="Z797" s="149"/>
    </row>
    <row r="798" spans="1:26" ht="15.7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  <c r="Z798" s="149"/>
    </row>
    <row r="799" spans="1:26" ht="15.7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  <c r="Z799" s="149"/>
    </row>
    <row r="800" spans="1:26" ht="15.7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  <c r="Z800" s="149"/>
    </row>
    <row r="801" spans="1:26" ht="15.7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  <c r="Z801" s="149"/>
    </row>
    <row r="802" spans="1:26" ht="15.7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</row>
    <row r="803" spans="1:26" ht="15.7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</row>
    <row r="804" spans="1:26" ht="15.7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</row>
    <row r="805" spans="1:26" ht="15.7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</row>
    <row r="806" spans="1:26" ht="15.7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</row>
    <row r="807" spans="1:26" ht="15.7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  <c r="Z807" s="149"/>
    </row>
    <row r="808" spans="1:26" ht="15.7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  <c r="Z808" s="149"/>
    </row>
    <row r="809" spans="1:26" ht="15.7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</row>
    <row r="810" spans="1:26" ht="15.7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  <c r="Z810" s="149"/>
    </row>
    <row r="811" spans="1:26" ht="15.7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  <c r="Y811" s="149"/>
      <c r="Z811" s="149"/>
    </row>
    <row r="812" spans="1:26" ht="15.7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  <c r="Y812" s="149"/>
      <c r="Z812" s="149"/>
    </row>
    <row r="813" spans="1:26" ht="15.7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  <c r="Y813" s="149"/>
      <c r="Z813" s="149"/>
    </row>
    <row r="814" spans="1:26" ht="15.7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  <c r="Y814" s="149"/>
      <c r="Z814" s="149"/>
    </row>
    <row r="815" spans="1:26" ht="15.7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  <c r="Y815" s="149"/>
      <c r="Z815" s="149"/>
    </row>
    <row r="816" spans="1:26" ht="15.7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  <c r="Z816" s="149"/>
    </row>
    <row r="817" spans="1:26" ht="15.7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  <c r="Z817" s="149"/>
    </row>
    <row r="818" spans="1:26" ht="15.7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  <c r="Z818" s="149"/>
    </row>
    <row r="819" spans="1:26" ht="15.7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  <c r="Z819" s="149"/>
    </row>
    <row r="820" spans="1:26" ht="15.7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</row>
    <row r="821" spans="1:26" ht="15.7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</row>
    <row r="822" spans="1:26" ht="15.7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</row>
    <row r="823" spans="1:26" ht="15.7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</row>
    <row r="824" spans="1:26" ht="15.7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</row>
    <row r="825" spans="1:26" ht="15.7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  <c r="Z825" s="149"/>
    </row>
    <row r="826" spans="1:26" ht="15.7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  <c r="Z826" s="149"/>
    </row>
    <row r="827" spans="1:26" ht="15.7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  <c r="Z827" s="149"/>
    </row>
    <row r="828" spans="1:26" ht="15.7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  <c r="Z828" s="149"/>
    </row>
    <row r="829" spans="1:26" ht="15.7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  <c r="Y829" s="149"/>
      <c r="Z829" s="149"/>
    </row>
    <row r="830" spans="1:26" ht="15.7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  <c r="Y830" s="149"/>
      <c r="Z830" s="149"/>
    </row>
    <row r="831" spans="1:26" ht="15.7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  <c r="Y831" s="149"/>
      <c r="Z831" s="149"/>
    </row>
    <row r="832" spans="1:26" ht="15.7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  <c r="Y832" s="149"/>
      <c r="Z832" s="149"/>
    </row>
    <row r="833" spans="1:26" ht="15.7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  <c r="Y833" s="149"/>
      <c r="Z833" s="149"/>
    </row>
    <row r="834" spans="1:26" ht="15.7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  <c r="Y834" s="149"/>
      <c r="Z834" s="149"/>
    </row>
    <row r="835" spans="1:26" ht="15.7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  <c r="Y835" s="149"/>
      <c r="Z835" s="149"/>
    </row>
    <row r="836" spans="1:26" ht="15.7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  <c r="Z836" s="149"/>
    </row>
    <row r="837" spans="1:26" ht="15.7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  <c r="Z837" s="149"/>
    </row>
    <row r="838" spans="1:26" ht="15.7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</row>
    <row r="839" spans="1:26" ht="15.7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</row>
    <row r="840" spans="1:26" ht="15.7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</row>
    <row r="841" spans="1:26" ht="15.7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</row>
    <row r="842" spans="1:26" ht="15.7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</row>
    <row r="843" spans="1:26" ht="15.7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  <c r="Z843" s="149"/>
    </row>
    <row r="844" spans="1:26" ht="15.7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  <c r="Z844" s="149"/>
    </row>
    <row r="845" spans="1:26" ht="15.7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  <c r="Z845" s="149"/>
    </row>
    <row r="846" spans="1:26" ht="15.7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  <c r="Y846" s="149"/>
      <c r="Z846" s="149"/>
    </row>
    <row r="847" spans="1:26" ht="15.7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  <c r="Y847" s="149"/>
      <c r="Z847" s="149"/>
    </row>
    <row r="848" spans="1:26" ht="15.7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  <c r="Y848" s="149"/>
      <c r="Z848" s="149"/>
    </row>
    <row r="849" spans="1:26" ht="15.7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  <c r="Y849" s="149"/>
      <c r="Z849" s="149"/>
    </row>
    <row r="850" spans="1:26" ht="15.7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  <c r="Y850" s="149"/>
      <c r="Z850" s="149"/>
    </row>
    <row r="851" spans="1:26" ht="15.7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  <c r="Y851" s="149"/>
      <c r="Z851" s="149"/>
    </row>
    <row r="852" spans="1:26" ht="15.7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  <c r="Y852" s="149"/>
      <c r="Z852" s="149"/>
    </row>
    <row r="853" spans="1:26" ht="15.7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  <c r="Y853" s="149"/>
      <c r="Z853" s="149"/>
    </row>
    <row r="854" spans="1:26" ht="15.7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  <c r="Y854" s="149"/>
      <c r="Z854" s="149"/>
    </row>
    <row r="855" spans="1:26" ht="15.7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  <c r="Y855" s="149"/>
      <c r="Z855" s="149"/>
    </row>
    <row r="856" spans="1:26" ht="15.7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  <c r="Z856" s="149"/>
    </row>
    <row r="857" spans="1:26" ht="15.7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  <c r="Y857" s="149"/>
      <c r="Z857" s="149"/>
    </row>
    <row r="858" spans="1:26" ht="15.7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  <c r="Y858" s="149"/>
      <c r="Z858" s="149"/>
    </row>
    <row r="859" spans="1:26" ht="15.7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  <c r="Y859" s="149"/>
      <c r="Z859" s="149"/>
    </row>
    <row r="860" spans="1:26" ht="15.7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  <c r="Y860" s="149"/>
      <c r="Z860" s="149"/>
    </row>
    <row r="861" spans="1:26" ht="15.7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  <c r="W861" s="149"/>
      <c r="X861" s="149"/>
      <c r="Y861" s="149"/>
      <c r="Z861" s="149"/>
    </row>
    <row r="862" spans="1:26" ht="15.7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  <c r="Y862" s="149"/>
      <c r="Z862" s="149"/>
    </row>
    <row r="863" spans="1:26" ht="15.7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  <c r="Y863" s="149"/>
      <c r="Z863" s="149"/>
    </row>
    <row r="864" spans="1:26" ht="15.7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  <c r="Y864" s="149"/>
      <c r="Z864" s="149"/>
    </row>
    <row r="865" spans="1:26" ht="15.7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  <c r="W865" s="149"/>
      <c r="X865" s="149"/>
      <c r="Y865" s="149"/>
      <c r="Z865" s="149"/>
    </row>
    <row r="866" spans="1:26" ht="15.7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  <c r="Y866" s="149"/>
      <c r="Z866" s="149"/>
    </row>
    <row r="867" spans="1:26" ht="15.7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  <c r="W867" s="149"/>
      <c r="X867" s="149"/>
      <c r="Y867" s="149"/>
      <c r="Z867" s="149"/>
    </row>
    <row r="868" spans="1:26" ht="15.7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  <c r="W868" s="149"/>
      <c r="X868" s="149"/>
      <c r="Y868" s="149"/>
      <c r="Z868" s="149"/>
    </row>
    <row r="869" spans="1:26" ht="15.7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  <c r="Y869" s="149"/>
      <c r="Z869" s="149"/>
    </row>
    <row r="870" spans="1:26" ht="15.7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  <c r="Y870" s="149"/>
      <c r="Z870" s="149"/>
    </row>
    <row r="871" spans="1:26" ht="15.7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  <c r="Y871" s="149"/>
      <c r="Z871" s="149"/>
    </row>
    <row r="872" spans="1:26" ht="15.7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  <c r="Y872" s="149"/>
      <c r="Z872" s="149"/>
    </row>
    <row r="873" spans="1:26" ht="15.7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  <c r="Y873" s="149"/>
      <c r="Z873" s="149"/>
    </row>
    <row r="874" spans="1:26" ht="15.7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  <c r="Y874" s="149"/>
      <c r="Z874" s="149"/>
    </row>
    <row r="875" spans="1:26" ht="15.7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  <c r="Y875" s="149"/>
      <c r="Z875" s="149"/>
    </row>
    <row r="876" spans="1:26" ht="15.7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  <c r="Y876" s="149"/>
      <c r="Z876" s="149"/>
    </row>
    <row r="877" spans="1:26" ht="15.7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  <c r="Y877" s="149"/>
      <c r="Z877" s="149"/>
    </row>
    <row r="878" spans="1:26" ht="15.7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  <c r="Y878" s="149"/>
      <c r="Z878" s="149"/>
    </row>
    <row r="879" spans="1:26" ht="15.7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  <c r="Y879" s="149"/>
      <c r="Z879" s="149"/>
    </row>
    <row r="880" spans="1:26" ht="15.7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  <c r="Y880" s="149"/>
      <c r="Z880" s="149"/>
    </row>
    <row r="881" spans="1:26" ht="15.7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  <c r="Y881" s="149"/>
      <c r="Z881" s="149"/>
    </row>
    <row r="882" spans="1:26" ht="15.7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  <c r="Y882" s="149"/>
      <c r="Z882" s="149"/>
    </row>
    <row r="883" spans="1:26" ht="15.7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  <c r="Y883" s="149"/>
      <c r="Z883" s="149"/>
    </row>
    <row r="884" spans="1:26" ht="15.7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  <c r="Y884" s="149"/>
      <c r="Z884" s="149"/>
    </row>
    <row r="885" spans="1:26" ht="15.7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  <c r="Y885" s="149"/>
      <c r="Z885" s="149"/>
    </row>
    <row r="886" spans="1:26" ht="15.7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  <c r="Y886" s="149"/>
      <c r="Z886" s="149"/>
    </row>
    <row r="887" spans="1:26" ht="15.7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  <c r="Y887" s="149"/>
      <c r="Z887" s="149"/>
    </row>
    <row r="888" spans="1:26" ht="15.7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  <c r="Y888" s="149"/>
      <c r="Z888" s="149"/>
    </row>
    <row r="889" spans="1:26" ht="15.7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  <c r="Y889" s="149"/>
      <c r="Z889" s="149"/>
    </row>
    <row r="890" spans="1:26" ht="15.7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  <c r="Y890" s="149"/>
      <c r="Z890" s="149"/>
    </row>
    <row r="891" spans="1:26" ht="15.7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  <c r="Y891" s="149"/>
      <c r="Z891" s="149"/>
    </row>
    <row r="892" spans="1:26" ht="15.7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  <c r="Y892" s="149"/>
      <c r="Z892" s="149"/>
    </row>
    <row r="893" spans="1:26" ht="15.7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  <c r="Y893" s="149"/>
      <c r="Z893" s="149"/>
    </row>
    <row r="894" spans="1:26" ht="15.7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  <c r="Y894" s="149"/>
      <c r="Z894" s="149"/>
    </row>
    <row r="895" spans="1:26" ht="15.7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  <c r="Y895" s="149"/>
      <c r="Z895" s="149"/>
    </row>
    <row r="896" spans="1:26" ht="15.7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  <c r="Y896" s="149"/>
      <c r="Z896" s="149"/>
    </row>
    <row r="897" spans="1:26" ht="15.7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  <c r="Y897" s="149"/>
      <c r="Z897" s="149"/>
    </row>
    <row r="898" spans="1:26" ht="15.7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  <c r="W898" s="149"/>
      <c r="X898" s="149"/>
      <c r="Y898" s="149"/>
      <c r="Z898" s="149"/>
    </row>
    <row r="899" spans="1:26" ht="15.7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  <c r="W899" s="149"/>
      <c r="X899" s="149"/>
      <c r="Y899" s="149"/>
      <c r="Z899" s="149"/>
    </row>
    <row r="900" spans="1:26" ht="15.7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  <c r="Y900" s="149"/>
      <c r="Z900" s="149"/>
    </row>
    <row r="901" spans="1:26" ht="15.7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  <c r="Y901" s="149"/>
      <c r="Z901" s="149"/>
    </row>
    <row r="902" spans="1:26" ht="15.7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  <c r="Y902" s="149"/>
      <c r="Z902" s="149"/>
    </row>
    <row r="903" spans="1:26" ht="15.7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  <c r="Y903" s="149"/>
      <c r="Z903" s="149"/>
    </row>
    <row r="904" spans="1:26" ht="15.7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  <c r="Y904" s="149"/>
      <c r="Z904" s="149"/>
    </row>
    <row r="905" spans="1:26" ht="15.7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  <c r="Y905" s="149"/>
      <c r="Z905" s="149"/>
    </row>
    <row r="906" spans="1:26" ht="15.7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  <c r="Y906" s="149"/>
      <c r="Z906" s="149"/>
    </row>
    <row r="907" spans="1:26" ht="15.7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  <c r="Y907" s="149"/>
      <c r="Z907" s="149"/>
    </row>
    <row r="908" spans="1:26" ht="15.7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  <c r="Z908" s="149"/>
    </row>
    <row r="909" spans="1:26" ht="15.7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  <c r="Z909" s="149"/>
    </row>
    <row r="910" spans="1:26" ht="15.7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  <c r="Z910" s="149"/>
    </row>
    <row r="911" spans="1:26" ht="15.7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  <c r="Z911" s="149"/>
    </row>
    <row r="912" spans="1:26" ht="15.7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  <c r="Z912" s="149"/>
    </row>
    <row r="913" spans="1:26" ht="15.7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  <c r="Z913" s="149"/>
    </row>
    <row r="914" spans="1:26" ht="15.7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  <c r="Z914" s="149"/>
    </row>
    <row r="915" spans="1:26" ht="15.7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  <c r="Y915" s="149"/>
      <c r="Z915" s="149"/>
    </row>
    <row r="916" spans="1:26" ht="15.7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  <c r="Y916" s="149"/>
      <c r="Z916" s="149"/>
    </row>
    <row r="917" spans="1:26" ht="15.7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  <c r="Y917" s="149"/>
      <c r="Z917" s="149"/>
    </row>
    <row r="918" spans="1:26" ht="15.7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  <c r="Y918" s="149"/>
      <c r="Z918" s="149"/>
    </row>
    <row r="919" spans="1:26" ht="15.7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  <c r="Y919" s="149"/>
      <c r="Z919" s="149"/>
    </row>
    <row r="920" spans="1:26" ht="15.7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  <c r="Y920" s="149"/>
      <c r="Z920" s="149"/>
    </row>
    <row r="921" spans="1:26" ht="15.7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  <c r="Y921" s="149"/>
      <c r="Z921" s="149"/>
    </row>
    <row r="922" spans="1:26" ht="15.7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  <c r="Y922" s="149"/>
      <c r="Z922" s="149"/>
    </row>
    <row r="923" spans="1:26" ht="15.7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  <c r="W923" s="149"/>
      <c r="X923" s="149"/>
      <c r="Y923" s="149"/>
      <c r="Z923" s="149"/>
    </row>
    <row r="924" spans="1:26" ht="15.7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  <c r="Y924" s="149"/>
      <c r="Z924" s="149"/>
    </row>
    <row r="925" spans="1:26" ht="15.7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  <c r="Y925" s="149"/>
      <c r="Z925" s="149"/>
    </row>
    <row r="926" spans="1:26" ht="15.7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  <c r="Y926" s="149"/>
      <c r="Z926" s="149"/>
    </row>
    <row r="927" spans="1:26" ht="15.7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  <c r="Y927" s="149"/>
      <c r="Z927" s="149"/>
    </row>
    <row r="928" spans="1:26" ht="15.7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  <c r="Y928" s="149"/>
      <c r="Z928" s="149"/>
    </row>
    <row r="929" spans="1:26" ht="15.7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</row>
    <row r="930" spans="1:26" ht="15.7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</row>
    <row r="931" spans="1:26" ht="15.7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</row>
    <row r="932" spans="1:26" ht="15.7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</row>
    <row r="933" spans="1:26" ht="15.7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  <c r="Y933" s="149"/>
      <c r="Z933" s="149"/>
    </row>
    <row r="934" spans="1:26" ht="15.7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  <c r="Y934" s="149"/>
      <c r="Z934" s="149"/>
    </row>
    <row r="935" spans="1:26" ht="15.7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  <c r="Y935" s="149"/>
      <c r="Z935" s="149"/>
    </row>
    <row r="936" spans="1:26" ht="15.7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  <c r="Z936" s="149"/>
    </row>
    <row r="937" spans="1:26" ht="15.7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  <c r="Y937" s="149"/>
      <c r="Z937" s="149"/>
    </row>
    <row r="938" spans="1:26" ht="15.7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  <c r="Y938" s="149"/>
      <c r="Z938" s="149"/>
    </row>
    <row r="939" spans="1:26" ht="15.7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  <c r="Y939" s="149"/>
      <c r="Z939" s="149"/>
    </row>
    <row r="940" spans="1:26" ht="15.7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  <c r="Y940" s="149"/>
      <c r="Z940" s="149"/>
    </row>
    <row r="941" spans="1:26" ht="15.7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  <c r="Y941" s="149"/>
      <c r="Z941" s="149"/>
    </row>
    <row r="942" spans="1:26" ht="15.7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  <c r="Y942" s="149"/>
      <c r="Z942" s="149"/>
    </row>
    <row r="943" spans="1:26" ht="15.7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  <c r="Y943" s="149"/>
      <c r="Z943" s="149"/>
    </row>
    <row r="944" spans="1:26" ht="15.7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  <c r="Y944" s="149"/>
      <c r="Z944" s="149"/>
    </row>
    <row r="945" spans="1:26" ht="15.7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  <c r="Y945" s="149"/>
      <c r="Z945" s="149"/>
    </row>
    <row r="946" spans="1:26" ht="15.7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  <c r="Y946" s="149"/>
      <c r="Z946" s="149"/>
    </row>
    <row r="947" spans="1:26" ht="15.7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  <c r="Y947" s="149"/>
      <c r="Z947" s="149"/>
    </row>
    <row r="948" spans="1:26" ht="15.7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</row>
    <row r="949" spans="1:26" ht="15.7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</row>
    <row r="950" spans="1:26" ht="15.7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</row>
    <row r="951" spans="1:26" ht="15.7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  <c r="Y951" s="149"/>
      <c r="Z951" s="149"/>
    </row>
    <row r="952" spans="1:26" ht="15.7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  <c r="Y952" s="149"/>
      <c r="Z952" s="149"/>
    </row>
    <row r="953" spans="1:26" ht="15.7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  <c r="Y953" s="149"/>
      <c r="Z953" s="149"/>
    </row>
    <row r="954" spans="1:26" ht="15.7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  <c r="Y954" s="149"/>
      <c r="Z954" s="149"/>
    </row>
    <row r="955" spans="1:26" ht="15.7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  <c r="Y955" s="149"/>
      <c r="Z955" s="149"/>
    </row>
    <row r="956" spans="1:26" ht="15.7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  <c r="Y956" s="149"/>
      <c r="Z956" s="149"/>
    </row>
    <row r="957" spans="1:26" ht="15.7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  <c r="W957" s="149"/>
      <c r="X957" s="149"/>
      <c r="Y957" s="149"/>
      <c r="Z957" s="149"/>
    </row>
    <row r="958" spans="1:26" ht="15.7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  <c r="Y958" s="149"/>
      <c r="Z958" s="149"/>
    </row>
    <row r="959" spans="1:26" ht="15.7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  <c r="Y959" s="149"/>
      <c r="Z959" s="149"/>
    </row>
    <row r="960" spans="1:26" ht="15.7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  <c r="Y960" s="149"/>
      <c r="Z960" s="149"/>
    </row>
    <row r="961" spans="1:26" ht="15.7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  <c r="Y961" s="149"/>
      <c r="Z961" s="149"/>
    </row>
    <row r="962" spans="1:26" ht="15.7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  <c r="Y962" s="149"/>
      <c r="Z962" s="149"/>
    </row>
    <row r="963" spans="1:26" ht="15.7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  <c r="Y963" s="149"/>
      <c r="Z963" s="149"/>
    </row>
    <row r="964" spans="1:26" ht="15.7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  <c r="Y964" s="149"/>
      <c r="Z964" s="149"/>
    </row>
    <row r="965" spans="1:26" ht="15.7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</row>
    <row r="966" spans="1:26" ht="15.7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  <c r="Y966" s="149"/>
      <c r="Z966" s="149"/>
    </row>
    <row r="967" spans="1:26" ht="15.7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  <c r="Y967" s="149"/>
      <c r="Z967" s="149"/>
    </row>
    <row r="968" spans="1:26" ht="15.7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  <c r="Y968" s="149"/>
      <c r="Z968" s="149"/>
    </row>
    <row r="969" spans="1:26" ht="15.7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  <c r="Y969" s="149"/>
      <c r="Z969" s="149"/>
    </row>
    <row r="970" spans="1:26" ht="15.7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  <c r="Y970" s="149"/>
      <c r="Z970" s="149"/>
    </row>
    <row r="971" spans="1:26" ht="15.7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  <c r="W971" s="149"/>
      <c r="X971" s="149"/>
      <c r="Y971" s="149"/>
      <c r="Z971" s="149"/>
    </row>
    <row r="972" spans="1:26" ht="15.7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  <c r="Y972" s="149"/>
      <c r="Z972" s="149"/>
    </row>
    <row r="973" spans="1:26" ht="15.7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  <c r="W973" s="149"/>
      <c r="X973" s="149"/>
      <c r="Y973" s="149"/>
      <c r="Z973" s="149"/>
    </row>
    <row r="974" spans="1:26" ht="15.7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  <c r="W974" s="149"/>
      <c r="X974" s="149"/>
      <c r="Y974" s="149"/>
      <c r="Z974" s="149"/>
    </row>
    <row r="975" spans="1:26" ht="15.7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  <c r="W975" s="149"/>
      <c r="X975" s="149"/>
      <c r="Y975" s="149"/>
      <c r="Z975" s="149"/>
    </row>
    <row r="976" spans="1:26" ht="15.7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  <c r="W976" s="149"/>
      <c r="X976" s="149"/>
      <c r="Y976" s="149"/>
      <c r="Z976" s="149"/>
    </row>
    <row r="977" spans="1:26" ht="15.7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  <c r="W977" s="149"/>
      <c r="X977" s="149"/>
      <c r="Y977" s="149"/>
      <c r="Z977" s="149"/>
    </row>
    <row r="978" spans="1:26" ht="15.7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  <c r="Y978" s="149"/>
      <c r="Z978" s="149"/>
    </row>
    <row r="979" spans="1:26" ht="15.7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  <c r="Y979" s="149"/>
      <c r="Z979" s="149"/>
    </row>
    <row r="980" spans="1:26" ht="15.7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  <c r="Y980" s="149"/>
      <c r="Z980" s="149"/>
    </row>
    <row r="981" spans="1:26" ht="15.7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  <c r="Y981" s="149"/>
      <c r="Z981" s="149"/>
    </row>
    <row r="982" spans="1:26" ht="15.7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  <c r="Y982" s="149"/>
      <c r="Z982" s="149"/>
    </row>
    <row r="983" spans="1:26" ht="15.7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  <c r="Y983" s="149"/>
      <c r="Z983" s="149"/>
    </row>
    <row r="984" spans="1:26" ht="15.7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  <c r="Y984" s="149"/>
      <c r="Z984" s="149"/>
    </row>
    <row r="985" spans="1:26" ht="15.7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  <c r="Y985" s="149"/>
      <c r="Z985" s="149"/>
    </row>
    <row r="986" spans="1:26" ht="15.7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  <c r="Y986" s="149"/>
      <c r="Z986" s="149"/>
    </row>
    <row r="987" spans="1:26" ht="15.7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  <c r="W987" s="149"/>
      <c r="X987" s="149"/>
      <c r="Y987" s="149"/>
      <c r="Z987" s="149"/>
    </row>
    <row r="988" spans="1:26" ht="15.7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  <c r="W988" s="149"/>
      <c r="X988" s="149"/>
      <c r="Y988" s="149"/>
      <c r="Z988" s="149"/>
    </row>
    <row r="989" spans="1:26" ht="15.7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  <c r="W989" s="149"/>
      <c r="X989" s="149"/>
      <c r="Y989" s="149"/>
      <c r="Z989" s="149"/>
    </row>
    <row r="990" spans="1:26" ht="15.7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  <c r="W990" s="149"/>
      <c r="X990" s="149"/>
      <c r="Y990" s="149"/>
      <c r="Z990" s="149"/>
    </row>
    <row r="991" spans="1:26" ht="15.7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  <c r="V991" s="149"/>
      <c r="W991" s="149"/>
      <c r="X991" s="149"/>
      <c r="Y991" s="149"/>
      <c r="Z991" s="149"/>
    </row>
    <row r="992" spans="1:26" ht="15.7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  <c r="W992" s="149"/>
      <c r="X992" s="149"/>
      <c r="Y992" s="149"/>
      <c r="Z992" s="149"/>
    </row>
    <row r="993" spans="1:26" ht="15.7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  <c r="W993" s="149"/>
      <c r="X993" s="149"/>
      <c r="Y993" s="149"/>
      <c r="Z993" s="149"/>
    </row>
    <row r="994" spans="1:26" ht="15.7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  <c r="W994" s="149"/>
      <c r="X994" s="149"/>
      <c r="Y994" s="149"/>
      <c r="Z994" s="149"/>
    </row>
    <row r="995" spans="1:26" ht="15.75" customHeigh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  <c r="W995" s="149"/>
      <c r="X995" s="149"/>
      <c r="Y995" s="149"/>
      <c r="Z995" s="149"/>
    </row>
    <row r="996" spans="1:26" ht="15.75" customHeight="1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  <c r="W996" s="149"/>
      <c r="X996" s="149"/>
      <c r="Y996" s="149"/>
      <c r="Z996" s="149"/>
    </row>
    <row r="997" spans="1:26" ht="15.75" customHeigh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  <c r="Y997" s="149"/>
      <c r="Z997" s="149"/>
    </row>
    <row r="998" spans="1:26" ht="15.75" customHeight="1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  <c r="Y998" s="149"/>
      <c r="Z998" s="149"/>
    </row>
    <row r="999" spans="1:26" ht="15.75" customHeigh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  <c r="Y999" s="149"/>
      <c r="Z999" s="149"/>
    </row>
    <row r="1000" spans="1:26" ht="15.75" customHeight="1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  <c r="Y1000" s="149"/>
      <c r="Z1000" s="149"/>
    </row>
  </sheetData>
  <mergeCells count="1">
    <mergeCell ref="A2:G2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view="pageLayout" zoomScaleNormal="100" workbookViewId="0">
      <selection activeCell="D17" sqref="D17"/>
    </sheetView>
  </sheetViews>
  <sheetFormatPr defaultRowHeight="15"/>
  <cols>
    <col min="10" max="10" width="7" customWidth="1"/>
  </cols>
  <sheetData>
    <row r="1" spans="1:10" ht="56.1" customHeight="1" thickBot="1">
      <c r="A1" s="389" t="s">
        <v>2</v>
      </c>
      <c r="B1" s="398"/>
      <c r="C1" s="398"/>
      <c r="D1" s="398"/>
      <c r="E1" s="399"/>
      <c r="F1" s="389" t="s">
        <v>34</v>
      </c>
      <c r="G1" s="398"/>
      <c r="H1" s="398"/>
      <c r="I1" s="398"/>
      <c r="J1" s="399"/>
    </row>
    <row r="2" spans="1:10" ht="4.5" customHeight="1" thickBot="1">
      <c r="A2" s="400"/>
      <c r="B2" s="401"/>
      <c r="C2" s="401"/>
      <c r="D2" s="401"/>
      <c r="E2" s="401"/>
      <c r="F2" s="401"/>
      <c r="G2" s="401"/>
      <c r="H2" s="401"/>
      <c r="I2" s="401"/>
      <c r="J2" s="402"/>
    </row>
    <row r="3" spans="1:10" ht="56.1" customHeight="1" thickBot="1">
      <c r="A3" s="36" t="s">
        <v>35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4.5" customHeight="1" thickBot="1">
      <c r="A4" s="39"/>
      <c r="B4" s="40"/>
      <c r="C4" s="40"/>
      <c r="D4" s="40"/>
      <c r="E4" s="41"/>
      <c r="F4" s="41"/>
      <c r="G4" s="40"/>
      <c r="H4" s="40"/>
      <c r="I4" s="40"/>
      <c r="J4" s="42"/>
    </row>
    <row r="5" spans="1:10" s="43" customFormat="1" ht="56.1" customHeight="1" thickBot="1">
      <c r="A5" s="403" t="s">
        <v>36</v>
      </c>
      <c r="B5" s="404"/>
      <c r="C5" s="404"/>
      <c r="D5" s="404"/>
      <c r="E5" s="404"/>
      <c r="F5" s="404"/>
      <c r="G5" s="404"/>
      <c r="H5" s="404"/>
      <c r="I5" s="404"/>
      <c r="J5" s="405"/>
    </row>
    <row r="6" spans="1:10" s="47" customFormat="1" ht="4.5" customHeight="1" thickBot="1">
      <c r="A6" s="44"/>
      <c r="B6" s="45"/>
      <c r="C6" s="45"/>
      <c r="D6" s="45"/>
      <c r="E6" s="45"/>
      <c r="F6" s="45"/>
      <c r="G6" s="45"/>
      <c r="H6" s="45"/>
      <c r="I6" s="45"/>
      <c r="J6" s="46"/>
    </row>
    <row r="7" spans="1:10" ht="56.1" customHeight="1" thickBot="1">
      <c r="A7" s="389" t="s">
        <v>37</v>
      </c>
      <c r="B7" s="390"/>
      <c r="C7" s="390"/>
      <c r="D7" s="390"/>
      <c r="E7" s="391"/>
      <c r="F7" s="406" t="s">
        <v>38</v>
      </c>
      <c r="G7" s="407"/>
      <c r="H7" s="407"/>
      <c r="I7" s="407"/>
      <c r="J7" s="408"/>
    </row>
    <row r="8" spans="1:10" ht="4.5" customHeight="1" thickBot="1">
      <c r="A8" s="39"/>
      <c r="B8" s="40"/>
      <c r="C8" s="40"/>
      <c r="D8" s="40"/>
      <c r="E8" s="40"/>
      <c r="F8" s="40"/>
      <c r="G8" s="40"/>
      <c r="H8" s="40"/>
      <c r="I8" s="40"/>
      <c r="J8" s="42"/>
    </row>
    <row r="9" spans="1:10" ht="56.1" customHeight="1" thickBot="1">
      <c r="A9" s="36" t="s">
        <v>39</v>
      </c>
      <c r="B9" s="37"/>
      <c r="C9" s="37"/>
      <c r="D9" s="37"/>
      <c r="E9" s="38"/>
      <c r="F9" s="389" t="s">
        <v>40</v>
      </c>
      <c r="G9" s="390"/>
      <c r="H9" s="390"/>
      <c r="I9" s="390"/>
      <c r="J9" s="391"/>
    </row>
    <row r="10" spans="1:10">
      <c r="A10" s="392"/>
      <c r="B10" s="393"/>
      <c r="C10" s="393"/>
      <c r="D10" s="393"/>
      <c r="E10" s="393"/>
      <c r="F10" s="393"/>
      <c r="G10" s="393"/>
      <c r="H10" s="393"/>
      <c r="I10" s="393"/>
      <c r="J10" s="394"/>
    </row>
    <row r="11" spans="1:10" ht="3.95" customHeight="1" thickBot="1">
      <c r="A11" s="395"/>
      <c r="B11" s="396"/>
      <c r="C11" s="396"/>
      <c r="D11" s="396"/>
      <c r="E11" s="396"/>
      <c r="F11" s="396"/>
      <c r="G11" s="396"/>
      <c r="H11" s="396"/>
      <c r="I11" s="396"/>
      <c r="J11" s="397"/>
    </row>
    <row r="12" spans="1:10" ht="15.75" hidden="1" thickBot="1">
      <c r="A12" s="395"/>
      <c r="B12" s="396"/>
      <c r="C12" s="396"/>
      <c r="D12" s="396"/>
      <c r="E12" s="396"/>
      <c r="F12" s="396"/>
      <c r="G12" s="396"/>
      <c r="H12" s="396"/>
      <c r="I12" s="396"/>
      <c r="J12" s="397"/>
    </row>
  </sheetData>
  <mergeCells count="10">
    <mergeCell ref="F9:J9"/>
    <mergeCell ref="A10:J10"/>
    <mergeCell ref="A11:J11"/>
    <mergeCell ref="A12:J12"/>
    <mergeCell ref="A1:E1"/>
    <mergeCell ref="F1:J1"/>
    <mergeCell ref="A2:J2"/>
    <mergeCell ref="A5:J5"/>
    <mergeCell ref="A7:E7"/>
    <mergeCell ref="F7:J7"/>
  </mergeCells>
  <pageMargins left="0.7" right="0.7" top="0.75" bottom="0.75" header="0.3" footer="0.3"/>
  <pageSetup orientation="portrait" r:id="rId1"/>
  <headerFooter>
    <oddHeader>&amp;C&amp;"-,Bold"&amp;16New Meter/Customer Form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11" sqref="N11"/>
    </sheetView>
  </sheetViews>
  <sheetFormatPr defaultColWidth="13.85546875" defaultRowHeight="15" customHeight="1"/>
  <cols>
    <col min="1" max="1" width="20.85546875" style="87" customWidth="1"/>
    <col min="2" max="2" width="4.140625" style="87" customWidth="1"/>
    <col min="3" max="3" width="11.85546875" style="87" customWidth="1"/>
    <col min="4" max="4" width="11.140625" style="87" customWidth="1"/>
    <col min="5" max="5" width="14.42578125" style="87" customWidth="1"/>
    <col min="6" max="6" width="10" style="87" customWidth="1"/>
    <col min="7" max="7" width="15.28515625" style="87" customWidth="1"/>
    <col min="8" max="8" width="9.140625" style="87" customWidth="1"/>
    <col min="9" max="9" width="11.140625" style="87" customWidth="1"/>
    <col min="10" max="10" width="12.85546875" style="87" customWidth="1"/>
    <col min="11" max="11" width="12.42578125" style="87" customWidth="1"/>
    <col min="12" max="12" width="15.42578125" style="87" customWidth="1"/>
    <col min="13" max="13" width="12" style="87" customWidth="1"/>
    <col min="14" max="15" width="13.140625" style="87" customWidth="1"/>
    <col min="16" max="28" width="11.5703125" style="87" customWidth="1"/>
    <col min="29" max="16384" width="13.85546875" style="87"/>
  </cols>
  <sheetData>
    <row r="1" spans="1:29" ht="12.75" customHeight="1">
      <c r="A1" s="79" t="s">
        <v>80</v>
      </c>
      <c r="B1" s="80"/>
      <c r="C1" s="420" t="s">
        <v>81</v>
      </c>
      <c r="D1" s="421"/>
      <c r="E1" s="81"/>
      <c r="F1" s="82" t="s">
        <v>82</v>
      </c>
      <c r="G1" s="83"/>
      <c r="H1" s="84"/>
      <c r="I1" s="85" t="s">
        <v>83</v>
      </c>
      <c r="J1" s="86"/>
      <c r="K1" s="422" t="s">
        <v>84</v>
      </c>
      <c r="L1" s="423" t="s">
        <v>85</v>
      </c>
      <c r="M1" s="423" t="s">
        <v>86</v>
      </c>
      <c r="N1" s="426" t="s">
        <v>87</v>
      </c>
      <c r="O1" s="429" t="s">
        <v>88</v>
      </c>
    </row>
    <row r="2" spans="1:29" ht="12.75" customHeight="1">
      <c r="A2" s="88" t="s">
        <v>89</v>
      </c>
      <c r="B2" s="89"/>
      <c r="C2" s="90" t="s">
        <v>90</v>
      </c>
      <c r="D2" s="90" t="s">
        <v>91</v>
      </c>
      <c r="E2" s="91" t="s">
        <v>26</v>
      </c>
      <c r="F2" s="91" t="s">
        <v>45</v>
      </c>
      <c r="G2" s="92" t="s">
        <v>92</v>
      </c>
      <c r="H2" s="93"/>
      <c r="I2" s="91" t="s">
        <v>93</v>
      </c>
      <c r="J2" s="94"/>
      <c r="K2" s="416"/>
      <c r="L2" s="424"/>
      <c r="M2" s="424"/>
      <c r="N2" s="427"/>
      <c r="O2" s="430"/>
    </row>
    <row r="3" spans="1:29" ht="12" customHeight="1">
      <c r="A3" s="95"/>
      <c r="B3" s="89" t="s">
        <v>94</v>
      </c>
      <c r="C3" s="90"/>
      <c r="D3" s="90"/>
      <c r="E3" s="91" t="s">
        <v>95</v>
      </c>
      <c r="F3" s="91" t="s">
        <v>96</v>
      </c>
      <c r="G3" s="92" t="s">
        <v>93</v>
      </c>
      <c r="H3" s="96" t="s">
        <v>97</v>
      </c>
      <c r="I3" s="91" t="s">
        <v>98</v>
      </c>
      <c r="J3" s="94" t="s">
        <v>97</v>
      </c>
      <c r="K3" s="416"/>
      <c r="L3" s="424"/>
      <c r="M3" s="424"/>
      <c r="N3" s="427"/>
      <c r="O3" s="430"/>
    </row>
    <row r="4" spans="1:29" ht="12.75" customHeight="1">
      <c r="A4" s="97" t="s">
        <v>99</v>
      </c>
      <c r="B4" s="89" t="s">
        <v>42</v>
      </c>
      <c r="C4" s="90" t="s">
        <v>100</v>
      </c>
      <c r="D4" s="90" t="s">
        <v>48</v>
      </c>
      <c r="E4" s="91" t="s">
        <v>101</v>
      </c>
      <c r="F4" s="91" t="s">
        <v>95</v>
      </c>
      <c r="G4" s="92" t="s">
        <v>102</v>
      </c>
      <c r="H4" s="96" t="s">
        <v>95</v>
      </c>
      <c r="I4" s="91" t="s">
        <v>103</v>
      </c>
      <c r="J4" s="94" t="s">
        <v>104</v>
      </c>
      <c r="K4" s="416"/>
      <c r="L4" s="425"/>
      <c r="M4" s="425"/>
      <c r="N4" s="428"/>
      <c r="O4" s="431"/>
    </row>
    <row r="5" spans="1:29" ht="13.5" customHeight="1">
      <c r="A5" s="98"/>
      <c r="B5" s="98"/>
      <c r="C5" s="99"/>
      <c r="D5" s="99"/>
      <c r="E5" s="99">
        <f t="shared" ref="E5:E68" si="0">C5-D5</f>
        <v>0</v>
      </c>
      <c r="F5" s="100"/>
      <c r="G5" s="101">
        <f t="shared" ref="G5:G68" si="1">E5*F5</f>
        <v>0</v>
      </c>
      <c r="H5" s="99">
        <f t="shared" ref="H5:H68" si="2">IF(E5&gt;500,500,E5)</f>
        <v>0</v>
      </c>
      <c r="I5" s="102"/>
      <c r="J5" s="103">
        <f t="shared" ref="J5:J68" si="3">H5*I5</f>
        <v>0</v>
      </c>
      <c r="K5" s="104">
        <f t="shared" ref="K5:K68" si="4">G5-J5</f>
        <v>0</v>
      </c>
      <c r="L5" s="105"/>
      <c r="M5" s="106"/>
      <c r="N5" s="107">
        <f t="shared" ref="N5:N68" si="5">($K5+$L5)-$M5</f>
        <v>0</v>
      </c>
      <c r="O5" s="108"/>
    </row>
    <row r="6" spans="1:29" ht="12.75" customHeight="1">
      <c r="A6" s="109"/>
      <c r="B6" s="98"/>
      <c r="C6" s="99"/>
      <c r="D6" s="99"/>
      <c r="E6" s="99">
        <f t="shared" si="0"/>
        <v>0</v>
      </c>
      <c r="F6" s="100"/>
      <c r="G6" s="101">
        <f t="shared" si="1"/>
        <v>0</v>
      </c>
      <c r="H6" s="99">
        <f t="shared" si="2"/>
        <v>0</v>
      </c>
      <c r="I6" s="102"/>
      <c r="J6" s="103">
        <f t="shared" si="3"/>
        <v>0</v>
      </c>
      <c r="K6" s="104">
        <f t="shared" si="4"/>
        <v>0</v>
      </c>
      <c r="L6" s="110"/>
      <c r="M6" s="106"/>
      <c r="N6" s="107">
        <f t="shared" si="5"/>
        <v>0</v>
      </c>
      <c r="O6" s="111"/>
      <c r="P6" s="112"/>
    </row>
    <row r="7" spans="1:29" ht="12.75" customHeight="1">
      <c r="A7" s="113"/>
      <c r="B7" s="114"/>
      <c r="C7" s="115"/>
      <c r="D7" s="115"/>
      <c r="E7" s="99">
        <f t="shared" si="0"/>
        <v>0</v>
      </c>
      <c r="F7" s="116"/>
      <c r="G7" s="101">
        <f t="shared" si="1"/>
        <v>0</v>
      </c>
      <c r="H7" s="99">
        <f t="shared" si="2"/>
        <v>0</v>
      </c>
      <c r="I7" s="102"/>
      <c r="J7" s="103">
        <f t="shared" si="3"/>
        <v>0</v>
      </c>
      <c r="K7" s="104">
        <f t="shared" si="4"/>
        <v>0</v>
      </c>
      <c r="L7" s="117"/>
      <c r="M7" s="118"/>
      <c r="N7" s="107">
        <f t="shared" si="5"/>
        <v>0</v>
      </c>
      <c r="O7" s="119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</row>
    <row r="8" spans="1:29" ht="12.75" customHeight="1">
      <c r="A8" s="113"/>
      <c r="B8" s="114"/>
      <c r="C8" s="115"/>
      <c r="D8" s="115"/>
      <c r="E8" s="99">
        <f t="shared" si="0"/>
        <v>0</v>
      </c>
      <c r="F8" s="116"/>
      <c r="G8" s="101">
        <f t="shared" si="1"/>
        <v>0</v>
      </c>
      <c r="H8" s="99">
        <f t="shared" si="2"/>
        <v>0</v>
      </c>
      <c r="I8" s="102"/>
      <c r="J8" s="103">
        <f t="shared" si="3"/>
        <v>0</v>
      </c>
      <c r="K8" s="104">
        <f t="shared" si="4"/>
        <v>0</v>
      </c>
      <c r="L8" s="117"/>
      <c r="M8" s="118"/>
      <c r="N8" s="107">
        <f t="shared" si="5"/>
        <v>0</v>
      </c>
      <c r="O8" s="119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</row>
    <row r="9" spans="1:29" ht="12.75" customHeight="1">
      <c r="A9" s="109"/>
      <c r="B9" s="98"/>
      <c r="C9" s="99"/>
      <c r="D9" s="99"/>
      <c r="E9" s="99">
        <f t="shared" si="0"/>
        <v>0</v>
      </c>
      <c r="F9" s="100"/>
      <c r="G9" s="101">
        <f t="shared" si="1"/>
        <v>0</v>
      </c>
      <c r="H9" s="99">
        <f t="shared" si="2"/>
        <v>0</v>
      </c>
      <c r="I9" s="102"/>
      <c r="J9" s="103">
        <f t="shared" si="3"/>
        <v>0</v>
      </c>
      <c r="K9" s="104">
        <f t="shared" si="4"/>
        <v>0</v>
      </c>
      <c r="L9" s="110"/>
      <c r="M9" s="106"/>
      <c r="N9" s="107">
        <f t="shared" si="5"/>
        <v>0</v>
      </c>
      <c r="O9" s="111"/>
    </row>
    <row r="10" spans="1:29" s="371" customFormat="1" ht="12.75" customHeight="1">
      <c r="A10" s="362"/>
      <c r="B10" s="362"/>
      <c r="C10" s="363"/>
      <c r="D10" s="363"/>
      <c r="E10" s="363">
        <f t="shared" si="0"/>
        <v>0</v>
      </c>
      <c r="F10" s="364"/>
      <c r="G10" s="365">
        <f t="shared" si="1"/>
        <v>0</v>
      </c>
      <c r="H10" s="363">
        <f t="shared" si="2"/>
        <v>0</v>
      </c>
      <c r="I10" s="366"/>
      <c r="J10" s="367">
        <f t="shared" si="3"/>
        <v>0</v>
      </c>
      <c r="K10" s="365">
        <f t="shared" si="4"/>
        <v>0</v>
      </c>
      <c r="L10" s="110"/>
      <c r="M10" s="368"/>
      <c r="N10" s="107">
        <f t="shared" si="5"/>
        <v>0</v>
      </c>
      <c r="O10" s="369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71" customFormat="1" ht="12.75" customHeight="1">
      <c r="A11" s="372"/>
      <c r="B11" s="373"/>
      <c r="C11" s="374"/>
      <c r="D11" s="374"/>
      <c r="E11" s="363">
        <f t="shared" si="0"/>
        <v>0</v>
      </c>
      <c r="F11" s="375"/>
      <c r="G11" s="365">
        <f t="shared" si="1"/>
        <v>0</v>
      </c>
      <c r="H11" s="363">
        <f t="shared" si="2"/>
        <v>0</v>
      </c>
      <c r="I11" s="366"/>
      <c r="J11" s="367">
        <f t="shared" si="3"/>
        <v>0</v>
      </c>
      <c r="K11" s="365">
        <f t="shared" si="4"/>
        <v>0</v>
      </c>
      <c r="L11" s="110"/>
      <c r="M11" s="376"/>
      <c r="N11" s="107">
        <f t="shared" si="5"/>
        <v>0</v>
      </c>
      <c r="O11" s="377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</row>
    <row r="12" spans="1:29" ht="12.75" customHeight="1">
      <c r="A12" s="109"/>
      <c r="B12" s="98"/>
      <c r="C12" s="99"/>
      <c r="D12" s="99"/>
      <c r="E12" s="99">
        <f t="shared" si="0"/>
        <v>0</v>
      </c>
      <c r="F12" s="100"/>
      <c r="G12" s="101">
        <f t="shared" si="1"/>
        <v>0</v>
      </c>
      <c r="H12" s="99">
        <f t="shared" si="2"/>
        <v>0</v>
      </c>
      <c r="I12" s="102"/>
      <c r="J12" s="103">
        <f t="shared" si="3"/>
        <v>0</v>
      </c>
      <c r="K12" s="104">
        <f t="shared" si="4"/>
        <v>0</v>
      </c>
      <c r="L12" s="110"/>
      <c r="M12" s="106"/>
      <c r="N12" s="107">
        <f t="shared" si="5"/>
        <v>0</v>
      </c>
      <c r="O12" s="111"/>
    </row>
    <row r="13" spans="1:29" ht="12.75" customHeight="1">
      <c r="A13" s="121"/>
      <c r="B13" s="122"/>
      <c r="C13" s="123"/>
      <c r="D13" s="123"/>
      <c r="E13" s="99">
        <f t="shared" si="0"/>
        <v>0</v>
      </c>
      <c r="F13" s="124"/>
      <c r="G13" s="101">
        <f t="shared" si="1"/>
        <v>0</v>
      </c>
      <c r="H13" s="99">
        <f t="shared" si="2"/>
        <v>0</v>
      </c>
      <c r="I13" s="125"/>
      <c r="J13" s="103">
        <f t="shared" si="3"/>
        <v>0</v>
      </c>
      <c r="K13" s="104">
        <f t="shared" si="4"/>
        <v>0</v>
      </c>
      <c r="L13" s="110"/>
      <c r="M13" s="106"/>
      <c r="N13" s="107">
        <f t="shared" si="5"/>
        <v>0</v>
      </c>
      <c r="O13" s="111"/>
    </row>
    <row r="14" spans="1:29" ht="12.75" customHeight="1">
      <c r="A14" s="126"/>
      <c r="B14" s="127"/>
      <c r="C14" s="128"/>
      <c r="D14" s="128"/>
      <c r="E14" s="99">
        <f t="shared" si="0"/>
        <v>0</v>
      </c>
      <c r="F14" s="129"/>
      <c r="G14" s="101">
        <f t="shared" si="1"/>
        <v>0</v>
      </c>
      <c r="H14" s="99">
        <f t="shared" si="2"/>
        <v>0</v>
      </c>
      <c r="I14" s="102"/>
      <c r="J14" s="103">
        <f t="shared" si="3"/>
        <v>0</v>
      </c>
      <c r="K14" s="104">
        <f t="shared" si="4"/>
        <v>0</v>
      </c>
      <c r="L14" s="117"/>
      <c r="M14" s="130"/>
      <c r="N14" s="107">
        <f t="shared" si="5"/>
        <v>0</v>
      </c>
      <c r="O14" s="131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</row>
    <row r="15" spans="1:29" ht="12.75" customHeight="1">
      <c r="A15" s="98"/>
      <c r="B15" s="98"/>
      <c r="C15" s="99"/>
      <c r="D15" s="99"/>
      <c r="E15" s="99">
        <f t="shared" si="0"/>
        <v>0</v>
      </c>
      <c r="F15" s="100"/>
      <c r="G15" s="101">
        <f t="shared" si="1"/>
        <v>0</v>
      </c>
      <c r="H15" s="99">
        <f t="shared" si="2"/>
        <v>0</v>
      </c>
      <c r="I15" s="102"/>
      <c r="J15" s="103">
        <f t="shared" si="3"/>
        <v>0</v>
      </c>
      <c r="K15" s="104">
        <f t="shared" si="4"/>
        <v>0</v>
      </c>
      <c r="L15" s="110"/>
      <c r="M15" s="106"/>
      <c r="N15" s="107">
        <f t="shared" si="5"/>
        <v>0</v>
      </c>
      <c r="O15" s="111"/>
    </row>
    <row r="16" spans="1:29" ht="12.75" customHeight="1">
      <c r="A16" s="109"/>
      <c r="B16" s="98"/>
      <c r="C16" s="99"/>
      <c r="D16" s="99"/>
      <c r="E16" s="99">
        <f t="shared" si="0"/>
        <v>0</v>
      </c>
      <c r="F16" s="100"/>
      <c r="G16" s="101">
        <f t="shared" si="1"/>
        <v>0</v>
      </c>
      <c r="H16" s="99">
        <f t="shared" si="2"/>
        <v>0</v>
      </c>
      <c r="I16" s="102"/>
      <c r="J16" s="103">
        <f t="shared" si="3"/>
        <v>0</v>
      </c>
      <c r="K16" s="104">
        <f t="shared" si="4"/>
        <v>0</v>
      </c>
      <c r="L16" s="110"/>
      <c r="M16" s="106"/>
      <c r="N16" s="107">
        <f t="shared" si="5"/>
        <v>0</v>
      </c>
      <c r="O16" s="111"/>
    </row>
    <row r="17" spans="1:29" ht="12.75" customHeight="1">
      <c r="A17" s="109"/>
      <c r="B17" s="98"/>
      <c r="C17" s="99"/>
      <c r="D17" s="99"/>
      <c r="E17" s="99">
        <f t="shared" si="0"/>
        <v>0</v>
      </c>
      <c r="F17" s="100"/>
      <c r="G17" s="101">
        <f t="shared" si="1"/>
        <v>0</v>
      </c>
      <c r="H17" s="99">
        <f t="shared" si="2"/>
        <v>0</v>
      </c>
      <c r="I17" s="102"/>
      <c r="J17" s="103">
        <f t="shared" si="3"/>
        <v>0</v>
      </c>
      <c r="K17" s="104">
        <f t="shared" si="4"/>
        <v>0</v>
      </c>
      <c r="L17" s="110"/>
      <c r="M17" s="106"/>
      <c r="N17" s="107">
        <f t="shared" si="5"/>
        <v>0</v>
      </c>
      <c r="O17" s="111"/>
    </row>
    <row r="18" spans="1:29" ht="12.75" customHeight="1">
      <c r="A18" s="109"/>
      <c r="B18" s="98"/>
      <c r="C18" s="99"/>
      <c r="D18" s="99"/>
      <c r="E18" s="99">
        <f t="shared" si="0"/>
        <v>0</v>
      </c>
      <c r="F18" s="100"/>
      <c r="G18" s="101">
        <f t="shared" si="1"/>
        <v>0</v>
      </c>
      <c r="H18" s="99">
        <f t="shared" si="2"/>
        <v>0</v>
      </c>
      <c r="I18" s="102"/>
      <c r="J18" s="103">
        <f t="shared" si="3"/>
        <v>0</v>
      </c>
      <c r="K18" s="104">
        <f t="shared" si="4"/>
        <v>0</v>
      </c>
      <c r="L18" s="110"/>
      <c r="M18" s="133"/>
      <c r="N18" s="107">
        <f t="shared" si="5"/>
        <v>0</v>
      </c>
      <c r="O18" s="111"/>
    </row>
    <row r="19" spans="1:29" ht="12.75" customHeight="1">
      <c r="A19" s="134"/>
      <c r="B19" s="98"/>
      <c r="C19" s="99"/>
      <c r="D19" s="99"/>
      <c r="E19" s="99">
        <f t="shared" si="0"/>
        <v>0</v>
      </c>
      <c r="F19" s="100"/>
      <c r="G19" s="101">
        <f t="shared" si="1"/>
        <v>0</v>
      </c>
      <c r="H19" s="99">
        <f t="shared" si="2"/>
        <v>0</v>
      </c>
      <c r="I19" s="102"/>
      <c r="J19" s="103">
        <f t="shared" si="3"/>
        <v>0</v>
      </c>
      <c r="K19" s="104">
        <f t="shared" si="4"/>
        <v>0</v>
      </c>
      <c r="L19" s="110"/>
      <c r="M19" s="106"/>
      <c r="N19" s="107">
        <f t="shared" si="5"/>
        <v>0</v>
      </c>
      <c r="O19" s="111"/>
    </row>
    <row r="20" spans="1:29" ht="12.75" customHeight="1">
      <c r="A20" s="127"/>
      <c r="B20" s="127"/>
      <c r="C20" s="128"/>
      <c r="D20" s="128"/>
      <c r="E20" s="99">
        <f t="shared" si="0"/>
        <v>0</v>
      </c>
      <c r="F20" s="129"/>
      <c r="G20" s="101">
        <f t="shared" si="1"/>
        <v>0</v>
      </c>
      <c r="H20" s="99">
        <f t="shared" si="2"/>
        <v>0</v>
      </c>
      <c r="I20" s="102"/>
      <c r="J20" s="103">
        <f t="shared" si="3"/>
        <v>0</v>
      </c>
      <c r="K20" s="104">
        <f t="shared" si="4"/>
        <v>0</v>
      </c>
      <c r="L20" s="117"/>
      <c r="M20" s="130"/>
      <c r="N20" s="107">
        <f t="shared" si="5"/>
        <v>0</v>
      </c>
      <c r="O20" s="111"/>
    </row>
    <row r="21" spans="1:29" ht="12.75" customHeight="1">
      <c r="A21" s="98"/>
      <c r="B21" s="98"/>
      <c r="C21" s="99"/>
      <c r="D21" s="99"/>
      <c r="E21" s="99">
        <f t="shared" si="0"/>
        <v>0</v>
      </c>
      <c r="F21" s="100"/>
      <c r="G21" s="101">
        <f t="shared" si="1"/>
        <v>0</v>
      </c>
      <c r="H21" s="99">
        <f t="shared" si="2"/>
        <v>0</v>
      </c>
      <c r="I21" s="102"/>
      <c r="J21" s="103">
        <f t="shared" si="3"/>
        <v>0</v>
      </c>
      <c r="K21" s="104">
        <f t="shared" si="4"/>
        <v>0</v>
      </c>
      <c r="L21" s="110"/>
      <c r="M21" s="106"/>
      <c r="N21" s="107">
        <f t="shared" si="5"/>
        <v>0</v>
      </c>
      <c r="O21" s="131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</row>
    <row r="22" spans="1:29" ht="12.75" customHeight="1">
      <c r="A22" s="109"/>
      <c r="B22" s="98"/>
      <c r="C22" s="99"/>
      <c r="D22" s="99"/>
      <c r="E22" s="99">
        <f t="shared" si="0"/>
        <v>0</v>
      </c>
      <c r="F22" s="100"/>
      <c r="G22" s="101">
        <f t="shared" si="1"/>
        <v>0</v>
      </c>
      <c r="H22" s="99">
        <f t="shared" si="2"/>
        <v>0</v>
      </c>
      <c r="I22" s="102"/>
      <c r="J22" s="103">
        <f t="shared" si="3"/>
        <v>0</v>
      </c>
      <c r="K22" s="104">
        <f t="shared" si="4"/>
        <v>0</v>
      </c>
      <c r="L22" s="110"/>
      <c r="M22" s="106"/>
      <c r="N22" s="107">
        <f t="shared" si="5"/>
        <v>0</v>
      </c>
      <c r="O22" s="111"/>
    </row>
    <row r="23" spans="1:29" ht="12.75" customHeight="1">
      <c r="A23" s="109"/>
      <c r="B23" s="98"/>
      <c r="C23" s="135"/>
      <c r="D23" s="135"/>
      <c r="E23" s="99">
        <f t="shared" si="0"/>
        <v>0</v>
      </c>
      <c r="F23" s="100"/>
      <c r="G23" s="101">
        <f t="shared" si="1"/>
        <v>0</v>
      </c>
      <c r="H23" s="99">
        <f t="shared" si="2"/>
        <v>0</v>
      </c>
      <c r="I23" s="102"/>
      <c r="J23" s="103">
        <f t="shared" si="3"/>
        <v>0</v>
      </c>
      <c r="K23" s="104">
        <f t="shared" si="4"/>
        <v>0</v>
      </c>
      <c r="L23" s="110"/>
      <c r="M23" s="106"/>
      <c r="N23" s="107">
        <f t="shared" si="5"/>
        <v>0</v>
      </c>
      <c r="O23" s="111"/>
    </row>
    <row r="24" spans="1:29" ht="12" customHeight="1">
      <c r="A24" s="98"/>
      <c r="B24" s="98"/>
      <c r="C24" s="99"/>
      <c r="D24" s="99"/>
      <c r="E24" s="99">
        <f t="shared" si="0"/>
        <v>0</v>
      </c>
      <c r="F24" s="100"/>
      <c r="G24" s="101">
        <f t="shared" si="1"/>
        <v>0</v>
      </c>
      <c r="H24" s="99">
        <f t="shared" si="2"/>
        <v>0</v>
      </c>
      <c r="I24" s="102"/>
      <c r="J24" s="103">
        <f t="shared" si="3"/>
        <v>0</v>
      </c>
      <c r="K24" s="104">
        <f t="shared" si="4"/>
        <v>0</v>
      </c>
      <c r="L24" s="110"/>
      <c r="M24" s="133"/>
      <c r="N24" s="107">
        <f t="shared" si="5"/>
        <v>0</v>
      </c>
      <c r="O24" s="111"/>
    </row>
    <row r="25" spans="1:29" ht="12" customHeight="1">
      <c r="A25" s="127"/>
      <c r="B25" s="127"/>
      <c r="C25" s="128"/>
      <c r="D25" s="128"/>
      <c r="E25" s="99">
        <f t="shared" si="0"/>
        <v>0</v>
      </c>
      <c r="F25" s="129"/>
      <c r="G25" s="101">
        <f t="shared" si="1"/>
        <v>0</v>
      </c>
      <c r="H25" s="99">
        <f t="shared" si="2"/>
        <v>0</v>
      </c>
      <c r="I25" s="102"/>
      <c r="J25" s="103">
        <f t="shared" si="3"/>
        <v>0</v>
      </c>
      <c r="K25" s="104">
        <f t="shared" si="4"/>
        <v>0</v>
      </c>
      <c r="L25" s="117"/>
      <c r="M25" s="136"/>
      <c r="N25" s="107">
        <f t="shared" si="5"/>
        <v>0</v>
      </c>
      <c r="O25" s="111"/>
    </row>
    <row r="26" spans="1:29" ht="12" customHeight="1">
      <c r="A26" s="127"/>
      <c r="B26" s="127"/>
      <c r="C26" s="128"/>
      <c r="D26" s="128"/>
      <c r="E26" s="99">
        <f t="shared" si="0"/>
        <v>0</v>
      </c>
      <c r="F26" s="129"/>
      <c r="G26" s="101">
        <f t="shared" si="1"/>
        <v>0</v>
      </c>
      <c r="H26" s="99">
        <f t="shared" si="2"/>
        <v>0</v>
      </c>
      <c r="I26" s="102"/>
      <c r="J26" s="103">
        <f t="shared" si="3"/>
        <v>0</v>
      </c>
      <c r="K26" s="104">
        <f t="shared" si="4"/>
        <v>0</v>
      </c>
      <c r="L26" s="117"/>
      <c r="M26" s="130"/>
      <c r="N26" s="107">
        <f t="shared" si="5"/>
        <v>0</v>
      </c>
      <c r="O26" s="131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</row>
    <row r="27" spans="1:29" ht="12.75" customHeight="1">
      <c r="A27" s="109"/>
      <c r="B27" s="98"/>
      <c r="C27" s="135"/>
      <c r="D27" s="135"/>
      <c r="E27" s="99">
        <f t="shared" si="0"/>
        <v>0</v>
      </c>
      <c r="F27" s="100"/>
      <c r="G27" s="101">
        <f t="shared" si="1"/>
        <v>0</v>
      </c>
      <c r="H27" s="99">
        <f t="shared" si="2"/>
        <v>0</v>
      </c>
      <c r="I27" s="102"/>
      <c r="J27" s="103">
        <f t="shared" si="3"/>
        <v>0</v>
      </c>
      <c r="K27" s="104">
        <f t="shared" si="4"/>
        <v>0</v>
      </c>
      <c r="L27" s="110"/>
      <c r="M27" s="133"/>
      <c r="N27" s="107">
        <f t="shared" si="5"/>
        <v>0</v>
      </c>
      <c r="O27" s="131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</row>
    <row r="28" spans="1:29" ht="12.75" customHeight="1">
      <c r="A28" s="137"/>
      <c r="B28" s="137"/>
      <c r="C28" s="123"/>
      <c r="D28" s="123"/>
      <c r="E28" s="99">
        <f t="shared" si="0"/>
        <v>0</v>
      </c>
      <c r="F28" s="138"/>
      <c r="G28" s="101">
        <f t="shared" si="1"/>
        <v>0</v>
      </c>
      <c r="H28" s="99">
        <f t="shared" si="2"/>
        <v>0</v>
      </c>
      <c r="I28" s="102"/>
      <c r="J28" s="103">
        <f t="shared" si="3"/>
        <v>0</v>
      </c>
      <c r="K28" s="104">
        <f t="shared" si="4"/>
        <v>0</v>
      </c>
      <c r="L28" s="110"/>
      <c r="M28" s="139"/>
      <c r="N28" s="107">
        <f t="shared" si="5"/>
        <v>0</v>
      </c>
      <c r="O28" s="111"/>
    </row>
    <row r="29" spans="1:29" ht="12.75" customHeight="1">
      <c r="A29" s="109"/>
      <c r="B29" s="98"/>
      <c r="C29" s="99"/>
      <c r="D29" s="99"/>
      <c r="E29" s="99">
        <f t="shared" si="0"/>
        <v>0</v>
      </c>
      <c r="F29" s="100"/>
      <c r="G29" s="101">
        <f t="shared" si="1"/>
        <v>0</v>
      </c>
      <c r="H29" s="99">
        <f t="shared" si="2"/>
        <v>0</v>
      </c>
      <c r="I29" s="102"/>
      <c r="J29" s="103">
        <f t="shared" si="3"/>
        <v>0</v>
      </c>
      <c r="K29" s="104">
        <f t="shared" si="4"/>
        <v>0</v>
      </c>
      <c r="L29" s="110"/>
      <c r="M29" s="106"/>
      <c r="N29" s="107">
        <f t="shared" si="5"/>
        <v>0</v>
      </c>
      <c r="O29" s="140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</row>
    <row r="30" spans="1:29" ht="12.75" customHeight="1">
      <c r="A30" s="98"/>
      <c r="B30" s="98"/>
      <c r="C30" s="99"/>
      <c r="D30" s="99"/>
      <c r="E30" s="99">
        <f t="shared" si="0"/>
        <v>0</v>
      </c>
      <c r="F30" s="100"/>
      <c r="G30" s="101">
        <f t="shared" si="1"/>
        <v>0</v>
      </c>
      <c r="H30" s="99">
        <f t="shared" si="2"/>
        <v>0</v>
      </c>
      <c r="I30" s="102"/>
      <c r="J30" s="103">
        <f t="shared" si="3"/>
        <v>0</v>
      </c>
      <c r="K30" s="104">
        <f t="shared" si="4"/>
        <v>0</v>
      </c>
      <c r="L30" s="110"/>
      <c r="M30" s="106"/>
      <c r="N30" s="107">
        <f t="shared" si="5"/>
        <v>0</v>
      </c>
      <c r="O30" s="111"/>
    </row>
    <row r="31" spans="1:29" ht="12.75" customHeight="1">
      <c r="A31" s="126"/>
      <c r="B31" s="127"/>
      <c r="C31" s="142"/>
      <c r="D31" s="142"/>
      <c r="E31" s="99">
        <f t="shared" si="0"/>
        <v>0</v>
      </c>
      <c r="F31" s="129"/>
      <c r="G31" s="101">
        <f t="shared" si="1"/>
        <v>0</v>
      </c>
      <c r="H31" s="99">
        <f t="shared" si="2"/>
        <v>0</v>
      </c>
      <c r="I31" s="102"/>
      <c r="J31" s="103">
        <f t="shared" si="3"/>
        <v>0</v>
      </c>
      <c r="K31" s="104">
        <f t="shared" si="4"/>
        <v>0</v>
      </c>
      <c r="L31" s="117"/>
      <c r="M31" s="136"/>
      <c r="N31" s="107">
        <f t="shared" si="5"/>
        <v>0</v>
      </c>
      <c r="O31" s="111"/>
    </row>
    <row r="32" spans="1:29" ht="12.75" customHeight="1">
      <c r="A32" s="143"/>
      <c r="B32" s="143"/>
      <c r="C32" s="144"/>
      <c r="D32" s="144"/>
      <c r="E32" s="99">
        <f t="shared" si="0"/>
        <v>0</v>
      </c>
      <c r="F32" s="145"/>
      <c r="G32" s="101">
        <f t="shared" si="1"/>
        <v>0</v>
      </c>
      <c r="H32" s="99">
        <f t="shared" si="2"/>
        <v>0</v>
      </c>
      <c r="I32" s="146"/>
      <c r="J32" s="103">
        <f t="shared" si="3"/>
        <v>0</v>
      </c>
      <c r="K32" s="104">
        <f t="shared" si="4"/>
        <v>0</v>
      </c>
      <c r="L32" s="110"/>
      <c r="M32" s="139"/>
      <c r="N32" s="107">
        <f t="shared" si="5"/>
        <v>0</v>
      </c>
      <c r="O32" s="131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</row>
    <row r="33" spans="1:29" ht="12.75" customHeight="1">
      <c r="A33" s="98"/>
      <c r="B33" s="98"/>
      <c r="C33" s="99"/>
      <c r="D33" s="99"/>
      <c r="E33" s="99">
        <f t="shared" si="0"/>
        <v>0</v>
      </c>
      <c r="F33" s="100"/>
      <c r="G33" s="101">
        <f t="shared" si="1"/>
        <v>0</v>
      </c>
      <c r="H33" s="99">
        <f t="shared" si="2"/>
        <v>0</v>
      </c>
      <c r="I33" s="102"/>
      <c r="J33" s="103">
        <f t="shared" si="3"/>
        <v>0</v>
      </c>
      <c r="K33" s="104">
        <f t="shared" si="4"/>
        <v>0</v>
      </c>
      <c r="L33" s="110"/>
      <c r="M33" s="106"/>
      <c r="N33" s="107">
        <f t="shared" si="5"/>
        <v>0</v>
      </c>
      <c r="O33" s="140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</row>
    <row r="34" spans="1:29" ht="12.75" customHeight="1">
      <c r="A34" s="109"/>
      <c r="B34" s="98"/>
      <c r="C34" s="99"/>
      <c r="D34" s="99"/>
      <c r="E34" s="99">
        <f t="shared" si="0"/>
        <v>0</v>
      </c>
      <c r="F34" s="100"/>
      <c r="G34" s="101">
        <f t="shared" si="1"/>
        <v>0</v>
      </c>
      <c r="H34" s="99">
        <f t="shared" si="2"/>
        <v>0</v>
      </c>
      <c r="I34" s="102"/>
      <c r="J34" s="103">
        <f t="shared" si="3"/>
        <v>0</v>
      </c>
      <c r="K34" s="104">
        <f t="shared" si="4"/>
        <v>0</v>
      </c>
      <c r="L34" s="110"/>
      <c r="M34" s="106"/>
      <c r="N34" s="107">
        <f t="shared" si="5"/>
        <v>0</v>
      </c>
      <c r="O34" s="111"/>
    </row>
    <row r="35" spans="1:29" ht="12.75" customHeight="1">
      <c r="A35" s="98"/>
      <c r="B35" s="98"/>
      <c r="C35" s="99"/>
      <c r="D35" s="99"/>
      <c r="E35" s="99">
        <f t="shared" si="0"/>
        <v>0</v>
      </c>
      <c r="F35" s="100"/>
      <c r="G35" s="101">
        <f t="shared" si="1"/>
        <v>0</v>
      </c>
      <c r="H35" s="99">
        <f t="shared" si="2"/>
        <v>0</v>
      </c>
      <c r="I35" s="102"/>
      <c r="J35" s="103">
        <f t="shared" si="3"/>
        <v>0</v>
      </c>
      <c r="K35" s="104">
        <f t="shared" si="4"/>
        <v>0</v>
      </c>
      <c r="L35" s="110"/>
      <c r="M35" s="106"/>
      <c r="N35" s="107">
        <f t="shared" si="5"/>
        <v>0</v>
      </c>
      <c r="O35" s="111"/>
    </row>
    <row r="36" spans="1:29" ht="12" customHeight="1">
      <c r="A36" s="98"/>
      <c r="B36" s="98"/>
      <c r="C36" s="135"/>
      <c r="D36" s="135"/>
      <c r="E36" s="99">
        <f t="shared" si="0"/>
        <v>0</v>
      </c>
      <c r="F36" s="100"/>
      <c r="G36" s="101">
        <f t="shared" si="1"/>
        <v>0</v>
      </c>
      <c r="H36" s="99">
        <f t="shared" si="2"/>
        <v>0</v>
      </c>
      <c r="I36" s="102"/>
      <c r="J36" s="103">
        <f t="shared" si="3"/>
        <v>0</v>
      </c>
      <c r="K36" s="104">
        <f t="shared" si="4"/>
        <v>0</v>
      </c>
      <c r="L36" s="110"/>
      <c r="M36" s="106"/>
      <c r="N36" s="107">
        <f t="shared" si="5"/>
        <v>0</v>
      </c>
      <c r="O36" s="111"/>
    </row>
    <row r="37" spans="1:29" ht="12.75" customHeight="1">
      <c r="A37" s="147"/>
      <c r="B37" s="143"/>
      <c r="C37" s="144"/>
      <c r="D37" s="144"/>
      <c r="E37" s="99">
        <f t="shared" si="0"/>
        <v>0</v>
      </c>
      <c r="F37" s="145"/>
      <c r="G37" s="101">
        <f t="shared" si="1"/>
        <v>0</v>
      </c>
      <c r="H37" s="99">
        <f t="shared" si="2"/>
        <v>0</v>
      </c>
      <c r="I37" s="102"/>
      <c r="J37" s="103">
        <f t="shared" si="3"/>
        <v>0</v>
      </c>
      <c r="K37" s="104">
        <f t="shared" si="4"/>
        <v>0</v>
      </c>
      <c r="L37" s="110"/>
      <c r="M37" s="139"/>
      <c r="N37" s="107">
        <f t="shared" si="5"/>
        <v>0</v>
      </c>
      <c r="O37" s="111"/>
    </row>
    <row r="38" spans="1:29" ht="12.75" customHeight="1">
      <c r="A38" s="127"/>
      <c r="B38" s="127"/>
      <c r="C38" s="128"/>
      <c r="D38" s="128"/>
      <c r="E38" s="99">
        <f t="shared" si="0"/>
        <v>0</v>
      </c>
      <c r="F38" s="129"/>
      <c r="G38" s="101">
        <f t="shared" si="1"/>
        <v>0</v>
      </c>
      <c r="H38" s="99">
        <f t="shared" si="2"/>
        <v>0</v>
      </c>
      <c r="I38" s="102"/>
      <c r="J38" s="103">
        <f t="shared" si="3"/>
        <v>0</v>
      </c>
      <c r="K38" s="104">
        <f t="shared" si="4"/>
        <v>0</v>
      </c>
      <c r="L38" s="117"/>
      <c r="M38" s="130"/>
      <c r="N38" s="107">
        <f t="shared" si="5"/>
        <v>0</v>
      </c>
      <c r="O38" s="140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</row>
    <row r="39" spans="1:29" ht="12.75" customHeight="1">
      <c r="A39" s="109"/>
      <c r="B39" s="98"/>
      <c r="C39" s="99"/>
      <c r="D39" s="99"/>
      <c r="E39" s="99">
        <f t="shared" si="0"/>
        <v>0</v>
      </c>
      <c r="F39" s="100"/>
      <c r="G39" s="101">
        <f t="shared" si="1"/>
        <v>0</v>
      </c>
      <c r="H39" s="99">
        <f t="shared" si="2"/>
        <v>0</v>
      </c>
      <c r="I39" s="102"/>
      <c r="J39" s="103">
        <f t="shared" si="3"/>
        <v>0</v>
      </c>
      <c r="K39" s="104">
        <f t="shared" si="4"/>
        <v>0</v>
      </c>
      <c r="L39" s="110"/>
      <c r="M39" s="106"/>
      <c r="N39" s="107">
        <f t="shared" si="5"/>
        <v>0</v>
      </c>
      <c r="O39" s="131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</row>
    <row r="40" spans="1:29" ht="12.75" customHeight="1">
      <c r="A40" s="126"/>
      <c r="B40" s="126"/>
      <c r="C40" s="128"/>
      <c r="D40" s="128"/>
      <c r="E40" s="99">
        <f t="shared" si="0"/>
        <v>0</v>
      </c>
      <c r="F40" s="129"/>
      <c r="G40" s="101">
        <f t="shared" si="1"/>
        <v>0</v>
      </c>
      <c r="H40" s="99">
        <f t="shared" si="2"/>
        <v>0</v>
      </c>
      <c r="I40" s="148"/>
      <c r="J40" s="103">
        <f t="shared" si="3"/>
        <v>0</v>
      </c>
      <c r="K40" s="104">
        <f t="shared" si="4"/>
        <v>0</v>
      </c>
      <c r="L40" s="117"/>
      <c r="M40" s="130"/>
      <c r="N40" s="107">
        <f t="shared" si="5"/>
        <v>0</v>
      </c>
      <c r="O40" s="111"/>
    </row>
    <row r="41" spans="1:29" ht="12.75" customHeight="1">
      <c r="A41" s="109"/>
      <c r="B41" s="109"/>
      <c r="C41" s="135"/>
      <c r="D41" s="135"/>
      <c r="E41" s="99">
        <f t="shared" si="0"/>
        <v>0</v>
      </c>
      <c r="F41" s="100"/>
      <c r="G41" s="101">
        <f t="shared" si="1"/>
        <v>0</v>
      </c>
      <c r="H41" s="99">
        <f t="shared" si="2"/>
        <v>0</v>
      </c>
      <c r="I41" s="102"/>
      <c r="J41" s="103">
        <f t="shared" si="3"/>
        <v>0</v>
      </c>
      <c r="K41" s="104">
        <f t="shared" si="4"/>
        <v>0</v>
      </c>
      <c r="L41" s="110"/>
      <c r="M41" s="106"/>
      <c r="N41" s="107">
        <f t="shared" si="5"/>
        <v>0</v>
      </c>
      <c r="O41" s="131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</row>
    <row r="42" spans="1:29" ht="12.75" customHeight="1">
      <c r="A42" s="127"/>
      <c r="B42" s="127"/>
      <c r="C42" s="142"/>
      <c r="D42" s="142"/>
      <c r="E42" s="99">
        <f t="shared" si="0"/>
        <v>0</v>
      </c>
      <c r="F42" s="129"/>
      <c r="G42" s="101">
        <f t="shared" si="1"/>
        <v>0</v>
      </c>
      <c r="H42" s="99">
        <f t="shared" si="2"/>
        <v>0</v>
      </c>
      <c r="I42" s="102"/>
      <c r="J42" s="103">
        <f t="shared" si="3"/>
        <v>0</v>
      </c>
      <c r="K42" s="104">
        <f t="shared" si="4"/>
        <v>0</v>
      </c>
      <c r="L42" s="117"/>
      <c r="M42" s="136"/>
      <c r="N42" s="107">
        <f t="shared" si="5"/>
        <v>0</v>
      </c>
      <c r="O42" s="111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</row>
    <row r="43" spans="1:29" ht="12.75" customHeight="1">
      <c r="A43" s="109"/>
      <c r="B43" s="98"/>
      <c r="C43" s="99"/>
      <c r="D43" s="99"/>
      <c r="E43" s="99">
        <f t="shared" si="0"/>
        <v>0</v>
      </c>
      <c r="F43" s="100"/>
      <c r="G43" s="101">
        <f t="shared" si="1"/>
        <v>0</v>
      </c>
      <c r="H43" s="99">
        <f t="shared" si="2"/>
        <v>0</v>
      </c>
      <c r="I43" s="102"/>
      <c r="J43" s="103">
        <f t="shared" si="3"/>
        <v>0</v>
      </c>
      <c r="K43" s="104">
        <f t="shared" si="4"/>
        <v>0</v>
      </c>
      <c r="L43" s="117"/>
      <c r="M43" s="133"/>
      <c r="N43" s="107">
        <f t="shared" si="5"/>
        <v>0</v>
      </c>
      <c r="O43" s="131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</row>
    <row r="44" spans="1:29" ht="12.75" customHeight="1">
      <c r="A44" s="150"/>
      <c r="B44" s="151"/>
      <c r="C44" s="152"/>
      <c r="D44" s="152"/>
      <c r="E44" s="99">
        <f t="shared" si="0"/>
        <v>0</v>
      </c>
      <c r="F44" s="153"/>
      <c r="G44" s="101">
        <f t="shared" si="1"/>
        <v>0</v>
      </c>
      <c r="H44" s="99">
        <f t="shared" si="2"/>
        <v>0</v>
      </c>
      <c r="I44" s="154"/>
      <c r="J44" s="103">
        <f t="shared" si="3"/>
        <v>0</v>
      </c>
      <c r="K44" s="104">
        <f t="shared" si="4"/>
        <v>0</v>
      </c>
      <c r="L44" s="117"/>
      <c r="M44" s="118"/>
      <c r="N44" s="107">
        <f t="shared" si="5"/>
        <v>0</v>
      </c>
      <c r="O44" s="111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</row>
    <row r="45" spans="1:29" ht="12.75" customHeight="1">
      <c r="A45" s="98"/>
      <c r="B45" s="98"/>
      <c r="C45" s="99"/>
      <c r="D45" s="99"/>
      <c r="E45" s="99">
        <f t="shared" si="0"/>
        <v>0</v>
      </c>
      <c r="F45" s="100"/>
      <c r="G45" s="101">
        <f t="shared" si="1"/>
        <v>0</v>
      </c>
      <c r="H45" s="99">
        <f t="shared" si="2"/>
        <v>0</v>
      </c>
      <c r="I45" s="102"/>
      <c r="J45" s="103">
        <f t="shared" si="3"/>
        <v>0</v>
      </c>
      <c r="K45" s="104">
        <f t="shared" si="4"/>
        <v>0</v>
      </c>
      <c r="L45" s="110"/>
      <c r="M45" s="106"/>
      <c r="N45" s="107">
        <f t="shared" si="5"/>
        <v>0</v>
      </c>
      <c r="O45" s="119"/>
      <c r="P45" s="120"/>
      <c r="Q45" s="120"/>
      <c r="R45" s="120"/>
      <c r="S45" s="120"/>
      <c r="T45" s="120"/>
      <c r="U45" s="120"/>
      <c r="V45" s="120"/>
      <c r="W45" s="155"/>
      <c r="X45" s="155"/>
      <c r="Y45" s="155"/>
      <c r="Z45" s="155"/>
      <c r="AA45" s="155"/>
      <c r="AB45" s="155"/>
      <c r="AC45" s="155"/>
    </row>
    <row r="46" spans="1:29" ht="12.75" customHeight="1">
      <c r="A46" s="109"/>
      <c r="B46" s="98"/>
      <c r="C46" s="99"/>
      <c r="D46" s="99"/>
      <c r="E46" s="99">
        <f t="shared" si="0"/>
        <v>0</v>
      </c>
      <c r="F46" s="100"/>
      <c r="G46" s="101">
        <f t="shared" si="1"/>
        <v>0</v>
      </c>
      <c r="H46" s="99">
        <f t="shared" si="2"/>
        <v>0</v>
      </c>
      <c r="I46" s="102"/>
      <c r="J46" s="103">
        <f t="shared" si="3"/>
        <v>0</v>
      </c>
      <c r="K46" s="104">
        <f t="shared" si="4"/>
        <v>0</v>
      </c>
      <c r="L46" s="110"/>
      <c r="M46" s="106"/>
      <c r="N46" s="107">
        <f t="shared" si="5"/>
        <v>0</v>
      </c>
      <c r="O46" s="111"/>
      <c r="Z46" s="156"/>
      <c r="AA46" s="156"/>
      <c r="AB46" s="156"/>
      <c r="AC46" s="156"/>
    </row>
    <row r="47" spans="1:29" s="371" customFormat="1" ht="13.5" customHeight="1">
      <c r="A47" s="372"/>
      <c r="B47" s="373"/>
      <c r="C47" s="374"/>
      <c r="D47" s="374"/>
      <c r="E47" s="363">
        <f t="shared" si="0"/>
        <v>0</v>
      </c>
      <c r="F47" s="375"/>
      <c r="G47" s="365">
        <f t="shared" si="1"/>
        <v>0</v>
      </c>
      <c r="H47" s="363">
        <f t="shared" si="2"/>
        <v>0</v>
      </c>
      <c r="I47" s="366"/>
      <c r="J47" s="367">
        <f t="shared" si="3"/>
        <v>0</v>
      </c>
      <c r="K47" s="365">
        <f t="shared" si="4"/>
        <v>0</v>
      </c>
      <c r="L47" s="110"/>
      <c r="M47" s="376"/>
      <c r="N47" s="107">
        <f t="shared" si="5"/>
        <v>0</v>
      </c>
      <c r="O47" s="377"/>
      <c r="P47" s="378"/>
      <c r="Q47" s="378"/>
      <c r="R47" s="378"/>
      <c r="S47" s="378"/>
      <c r="T47" s="378"/>
      <c r="U47" s="378"/>
      <c r="V47" s="378"/>
      <c r="W47" s="378"/>
      <c r="X47" s="378"/>
      <c r="Y47" s="378"/>
      <c r="Z47" s="378"/>
      <c r="AA47" s="378"/>
      <c r="AB47" s="378"/>
      <c r="AC47" s="378"/>
    </row>
    <row r="48" spans="1:29" ht="13.5" customHeight="1">
      <c r="A48" s="143"/>
      <c r="B48" s="143"/>
      <c r="C48" s="144"/>
      <c r="D48" s="144"/>
      <c r="E48" s="99">
        <f t="shared" si="0"/>
        <v>0</v>
      </c>
      <c r="F48" s="145"/>
      <c r="G48" s="101">
        <f t="shared" si="1"/>
        <v>0</v>
      </c>
      <c r="H48" s="99">
        <f t="shared" si="2"/>
        <v>0</v>
      </c>
      <c r="I48" s="102"/>
      <c r="J48" s="103">
        <f t="shared" si="3"/>
        <v>0</v>
      </c>
      <c r="K48" s="104">
        <f t="shared" si="4"/>
        <v>0</v>
      </c>
      <c r="L48" s="110"/>
      <c r="M48" s="139"/>
      <c r="N48" s="107">
        <f t="shared" si="5"/>
        <v>0</v>
      </c>
      <c r="O48" s="111"/>
    </row>
    <row r="49" spans="1:29" ht="13.5" customHeight="1">
      <c r="A49" s="126"/>
      <c r="B49" s="127"/>
      <c r="C49" s="128"/>
      <c r="D49" s="128"/>
      <c r="E49" s="99">
        <f t="shared" si="0"/>
        <v>0</v>
      </c>
      <c r="F49" s="129"/>
      <c r="G49" s="101">
        <f t="shared" si="1"/>
        <v>0</v>
      </c>
      <c r="H49" s="99">
        <f t="shared" si="2"/>
        <v>0</v>
      </c>
      <c r="I49" s="102"/>
      <c r="J49" s="103">
        <f t="shared" si="3"/>
        <v>0</v>
      </c>
      <c r="K49" s="104">
        <f t="shared" si="4"/>
        <v>0</v>
      </c>
      <c r="L49" s="117"/>
      <c r="M49" s="136"/>
      <c r="N49" s="107">
        <f t="shared" si="5"/>
        <v>0</v>
      </c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</row>
    <row r="50" spans="1:29" ht="13.5" customHeight="1">
      <c r="A50" s="109"/>
      <c r="B50" s="98"/>
      <c r="C50" s="135"/>
      <c r="D50" s="135"/>
      <c r="E50" s="99">
        <f t="shared" si="0"/>
        <v>0</v>
      </c>
      <c r="F50" s="100"/>
      <c r="G50" s="101">
        <f t="shared" si="1"/>
        <v>0</v>
      </c>
      <c r="H50" s="99">
        <f t="shared" si="2"/>
        <v>0</v>
      </c>
      <c r="I50" s="102"/>
      <c r="J50" s="103">
        <f t="shared" si="3"/>
        <v>0</v>
      </c>
      <c r="K50" s="104">
        <f t="shared" si="4"/>
        <v>0</v>
      </c>
      <c r="L50" s="110"/>
      <c r="M50" s="106"/>
      <c r="N50" s="107">
        <f t="shared" si="5"/>
        <v>0</v>
      </c>
      <c r="O50" s="131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</row>
    <row r="51" spans="1:29" ht="13.5" customHeight="1">
      <c r="A51" s="147"/>
      <c r="B51" s="143"/>
      <c r="C51" s="144"/>
      <c r="D51" s="144"/>
      <c r="E51" s="99">
        <f t="shared" si="0"/>
        <v>0</v>
      </c>
      <c r="F51" s="145"/>
      <c r="G51" s="101">
        <f t="shared" si="1"/>
        <v>0</v>
      </c>
      <c r="H51" s="99">
        <f t="shared" si="2"/>
        <v>0</v>
      </c>
      <c r="I51" s="102"/>
      <c r="J51" s="103">
        <f t="shared" si="3"/>
        <v>0</v>
      </c>
      <c r="K51" s="104">
        <f t="shared" si="4"/>
        <v>0</v>
      </c>
      <c r="L51" s="158"/>
      <c r="M51" s="139"/>
      <c r="N51" s="107">
        <f t="shared" si="5"/>
        <v>0</v>
      </c>
      <c r="O51" s="111"/>
    </row>
    <row r="52" spans="1:29" ht="13.5" customHeight="1">
      <c r="A52" s="159"/>
      <c r="B52" s="160"/>
      <c r="C52" s="161"/>
      <c r="D52" s="161"/>
      <c r="E52" s="99">
        <f t="shared" si="0"/>
        <v>0</v>
      </c>
      <c r="F52" s="162"/>
      <c r="G52" s="101">
        <f t="shared" si="1"/>
        <v>0</v>
      </c>
      <c r="H52" s="99">
        <f t="shared" si="2"/>
        <v>0</v>
      </c>
      <c r="I52" s="163"/>
      <c r="J52" s="103">
        <f t="shared" si="3"/>
        <v>0</v>
      </c>
      <c r="K52" s="104">
        <f t="shared" si="4"/>
        <v>0</v>
      </c>
      <c r="L52" s="117"/>
      <c r="M52" s="164"/>
      <c r="N52" s="107">
        <f t="shared" si="5"/>
        <v>0</v>
      </c>
      <c r="O52" s="165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</row>
    <row r="53" spans="1:29" ht="13.5" customHeight="1">
      <c r="A53" s="127"/>
      <c r="B53" s="127"/>
      <c r="C53" s="142"/>
      <c r="D53" s="142"/>
      <c r="E53" s="99">
        <f t="shared" si="0"/>
        <v>0</v>
      </c>
      <c r="F53" s="129"/>
      <c r="G53" s="101">
        <f t="shared" si="1"/>
        <v>0</v>
      </c>
      <c r="H53" s="99">
        <f t="shared" si="2"/>
        <v>0</v>
      </c>
      <c r="I53" s="102"/>
      <c r="J53" s="103">
        <f t="shared" si="3"/>
        <v>0</v>
      </c>
      <c r="K53" s="104">
        <f t="shared" si="4"/>
        <v>0</v>
      </c>
      <c r="L53" s="117"/>
      <c r="M53" s="136"/>
      <c r="N53" s="107">
        <f t="shared" si="5"/>
        <v>0</v>
      </c>
      <c r="O53" s="167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</row>
    <row r="54" spans="1:29" ht="13.5" customHeight="1">
      <c r="A54" s="109"/>
      <c r="B54" s="98"/>
      <c r="C54" s="99"/>
      <c r="D54" s="99"/>
      <c r="E54" s="99">
        <f t="shared" si="0"/>
        <v>0</v>
      </c>
      <c r="F54" s="100"/>
      <c r="G54" s="101">
        <f t="shared" si="1"/>
        <v>0</v>
      </c>
      <c r="H54" s="99">
        <f t="shared" si="2"/>
        <v>0</v>
      </c>
      <c r="I54" s="102"/>
      <c r="J54" s="103">
        <f t="shared" si="3"/>
        <v>0</v>
      </c>
      <c r="K54" s="104">
        <f t="shared" si="4"/>
        <v>0</v>
      </c>
      <c r="L54" s="110"/>
      <c r="M54" s="106"/>
      <c r="N54" s="107">
        <f t="shared" si="5"/>
        <v>0</v>
      </c>
      <c r="O54" s="131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</row>
    <row r="55" spans="1:29" ht="13.5" customHeight="1">
      <c r="A55" s="109"/>
      <c r="B55" s="98"/>
      <c r="C55" s="99"/>
      <c r="D55" s="99"/>
      <c r="E55" s="99">
        <f t="shared" si="0"/>
        <v>0</v>
      </c>
      <c r="F55" s="100"/>
      <c r="G55" s="101">
        <f t="shared" si="1"/>
        <v>0</v>
      </c>
      <c r="H55" s="99">
        <f t="shared" si="2"/>
        <v>0</v>
      </c>
      <c r="I55" s="102"/>
      <c r="J55" s="103">
        <f t="shared" si="3"/>
        <v>0</v>
      </c>
      <c r="K55" s="104">
        <f t="shared" si="4"/>
        <v>0</v>
      </c>
      <c r="L55" s="110"/>
      <c r="M55" s="106"/>
      <c r="N55" s="107">
        <f t="shared" si="5"/>
        <v>0</v>
      </c>
      <c r="O55" s="111"/>
    </row>
    <row r="56" spans="1:29" ht="13.5" customHeight="1">
      <c r="A56" s="169"/>
      <c r="B56" s="169"/>
      <c r="C56" s="142"/>
      <c r="D56" s="142"/>
      <c r="E56" s="99">
        <f t="shared" si="0"/>
        <v>0</v>
      </c>
      <c r="F56" s="170"/>
      <c r="G56" s="101">
        <f t="shared" si="1"/>
        <v>0</v>
      </c>
      <c r="H56" s="99">
        <f t="shared" si="2"/>
        <v>0</v>
      </c>
      <c r="I56" s="125"/>
      <c r="J56" s="103">
        <f t="shared" si="3"/>
        <v>0</v>
      </c>
      <c r="K56" s="104">
        <f t="shared" si="4"/>
        <v>0</v>
      </c>
      <c r="L56" s="117"/>
      <c r="M56" s="136"/>
      <c r="N56" s="107">
        <f t="shared" si="5"/>
        <v>0</v>
      </c>
      <c r="O56" s="111"/>
    </row>
    <row r="57" spans="1:29" ht="13.5" customHeight="1">
      <c r="A57" s="98"/>
      <c r="B57" s="98"/>
      <c r="C57" s="99"/>
      <c r="D57" s="99"/>
      <c r="E57" s="99">
        <f t="shared" si="0"/>
        <v>0</v>
      </c>
      <c r="F57" s="100"/>
      <c r="G57" s="101">
        <f t="shared" si="1"/>
        <v>0</v>
      </c>
      <c r="H57" s="99">
        <f t="shared" si="2"/>
        <v>0</v>
      </c>
      <c r="I57" s="102"/>
      <c r="J57" s="103">
        <f t="shared" si="3"/>
        <v>0</v>
      </c>
      <c r="K57" s="104">
        <f t="shared" si="4"/>
        <v>0</v>
      </c>
      <c r="L57" s="110"/>
      <c r="M57" s="106"/>
      <c r="N57" s="107">
        <f t="shared" si="5"/>
        <v>0</v>
      </c>
      <c r="O57" s="131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</row>
    <row r="58" spans="1:29" ht="13.5" customHeight="1">
      <c r="A58" s="109"/>
      <c r="B58" s="98"/>
      <c r="C58" s="99"/>
      <c r="D58" s="99"/>
      <c r="E58" s="99">
        <f t="shared" si="0"/>
        <v>0</v>
      </c>
      <c r="F58" s="100"/>
      <c r="G58" s="101">
        <f t="shared" si="1"/>
        <v>0</v>
      </c>
      <c r="H58" s="99">
        <f t="shared" si="2"/>
        <v>0</v>
      </c>
      <c r="I58" s="102"/>
      <c r="J58" s="103">
        <f t="shared" si="3"/>
        <v>0</v>
      </c>
      <c r="K58" s="104">
        <f t="shared" si="4"/>
        <v>0</v>
      </c>
      <c r="L58" s="110"/>
      <c r="M58" s="106"/>
      <c r="N58" s="107">
        <f t="shared" si="5"/>
        <v>0</v>
      </c>
      <c r="O58" s="111"/>
    </row>
    <row r="59" spans="1:29" ht="12.75" customHeight="1">
      <c r="A59" s="109"/>
      <c r="B59" s="98"/>
      <c r="C59" s="99"/>
      <c r="D59" s="99"/>
      <c r="E59" s="99">
        <f t="shared" si="0"/>
        <v>0</v>
      </c>
      <c r="F59" s="100"/>
      <c r="G59" s="101">
        <f t="shared" si="1"/>
        <v>0</v>
      </c>
      <c r="H59" s="99">
        <f t="shared" si="2"/>
        <v>0</v>
      </c>
      <c r="I59" s="102"/>
      <c r="J59" s="103">
        <f t="shared" si="3"/>
        <v>0</v>
      </c>
      <c r="K59" s="104">
        <f t="shared" si="4"/>
        <v>0</v>
      </c>
      <c r="L59" s="110"/>
      <c r="M59" s="133"/>
      <c r="N59" s="107">
        <f t="shared" si="5"/>
        <v>0</v>
      </c>
      <c r="O59" s="111"/>
    </row>
    <row r="60" spans="1:29" ht="12.75" customHeight="1">
      <c r="A60" s="98"/>
      <c r="B60" s="98"/>
      <c r="C60" s="99"/>
      <c r="D60" s="99"/>
      <c r="E60" s="99">
        <f t="shared" si="0"/>
        <v>0</v>
      </c>
      <c r="F60" s="100"/>
      <c r="G60" s="101">
        <f t="shared" si="1"/>
        <v>0</v>
      </c>
      <c r="H60" s="99">
        <f t="shared" si="2"/>
        <v>0</v>
      </c>
      <c r="I60" s="102"/>
      <c r="J60" s="103">
        <f t="shared" si="3"/>
        <v>0</v>
      </c>
      <c r="K60" s="104">
        <f t="shared" si="4"/>
        <v>0</v>
      </c>
      <c r="L60" s="110"/>
      <c r="M60" s="106"/>
      <c r="N60" s="107">
        <f t="shared" si="5"/>
        <v>0</v>
      </c>
      <c r="O60" s="111"/>
    </row>
    <row r="61" spans="1:29" ht="12.75" customHeight="1">
      <c r="A61" s="98"/>
      <c r="B61" s="98"/>
      <c r="C61" s="135"/>
      <c r="D61" s="135"/>
      <c r="E61" s="99">
        <f t="shared" si="0"/>
        <v>0</v>
      </c>
      <c r="F61" s="100"/>
      <c r="G61" s="101">
        <f t="shared" si="1"/>
        <v>0</v>
      </c>
      <c r="H61" s="99">
        <f t="shared" si="2"/>
        <v>0</v>
      </c>
      <c r="I61" s="102"/>
      <c r="J61" s="103">
        <f t="shared" si="3"/>
        <v>0</v>
      </c>
      <c r="K61" s="104">
        <f t="shared" si="4"/>
        <v>0</v>
      </c>
      <c r="L61" s="110"/>
      <c r="M61" s="133"/>
      <c r="N61" s="107">
        <f t="shared" si="5"/>
        <v>0</v>
      </c>
      <c r="O61" s="111"/>
    </row>
    <row r="62" spans="1:29" ht="12.75" customHeight="1">
      <c r="A62" s="126"/>
      <c r="B62" s="127"/>
      <c r="C62" s="128"/>
      <c r="D62" s="128"/>
      <c r="E62" s="99">
        <f t="shared" si="0"/>
        <v>0</v>
      </c>
      <c r="F62" s="129"/>
      <c r="G62" s="101">
        <f t="shared" si="1"/>
        <v>0</v>
      </c>
      <c r="H62" s="99">
        <f t="shared" si="2"/>
        <v>0</v>
      </c>
      <c r="I62" s="102"/>
      <c r="J62" s="103">
        <f t="shared" si="3"/>
        <v>0</v>
      </c>
      <c r="K62" s="104">
        <f t="shared" si="4"/>
        <v>0</v>
      </c>
      <c r="L62" s="117"/>
      <c r="M62" s="130"/>
      <c r="N62" s="107">
        <f t="shared" si="5"/>
        <v>0</v>
      </c>
      <c r="O62" s="111"/>
    </row>
    <row r="63" spans="1:29" ht="12.75" customHeight="1">
      <c r="A63" s="126"/>
      <c r="B63" s="127"/>
      <c r="C63" s="128"/>
      <c r="D63" s="128"/>
      <c r="E63" s="99">
        <f t="shared" si="0"/>
        <v>0</v>
      </c>
      <c r="F63" s="129"/>
      <c r="G63" s="101">
        <f t="shared" si="1"/>
        <v>0</v>
      </c>
      <c r="H63" s="99">
        <f t="shared" si="2"/>
        <v>0</v>
      </c>
      <c r="I63" s="102"/>
      <c r="J63" s="103">
        <f t="shared" si="3"/>
        <v>0</v>
      </c>
      <c r="K63" s="104">
        <f t="shared" si="4"/>
        <v>0</v>
      </c>
      <c r="L63" s="117"/>
      <c r="M63" s="136"/>
      <c r="N63" s="107">
        <f t="shared" si="5"/>
        <v>0</v>
      </c>
      <c r="O63" s="131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</row>
    <row r="64" spans="1:29" ht="12.75" customHeight="1">
      <c r="A64" s="109"/>
      <c r="B64" s="98"/>
      <c r="C64" s="99"/>
      <c r="D64" s="99"/>
      <c r="E64" s="99">
        <f t="shared" si="0"/>
        <v>0</v>
      </c>
      <c r="F64" s="100"/>
      <c r="G64" s="101">
        <f t="shared" si="1"/>
        <v>0</v>
      </c>
      <c r="H64" s="99">
        <f t="shared" si="2"/>
        <v>0</v>
      </c>
      <c r="I64" s="102"/>
      <c r="J64" s="103">
        <f t="shared" si="3"/>
        <v>0</v>
      </c>
      <c r="K64" s="104">
        <f t="shared" si="4"/>
        <v>0</v>
      </c>
      <c r="L64" s="110"/>
      <c r="M64" s="106"/>
      <c r="N64" s="107">
        <f t="shared" si="5"/>
        <v>0</v>
      </c>
      <c r="O64" s="131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</row>
    <row r="65" spans="1:29" ht="12.75" customHeight="1">
      <c r="A65" s="171"/>
      <c r="B65" s="169"/>
      <c r="C65" s="142"/>
      <c r="D65" s="142"/>
      <c r="E65" s="99">
        <f t="shared" si="0"/>
        <v>0</v>
      </c>
      <c r="F65" s="170"/>
      <c r="G65" s="101">
        <f t="shared" si="1"/>
        <v>0</v>
      </c>
      <c r="H65" s="99">
        <f t="shared" si="2"/>
        <v>0</v>
      </c>
      <c r="I65" s="102"/>
      <c r="J65" s="103">
        <f t="shared" si="3"/>
        <v>0</v>
      </c>
      <c r="K65" s="104">
        <f t="shared" si="4"/>
        <v>0</v>
      </c>
      <c r="L65" s="117"/>
      <c r="M65" s="136"/>
      <c r="N65" s="107">
        <f t="shared" si="5"/>
        <v>0</v>
      </c>
      <c r="O65" s="111"/>
    </row>
    <row r="66" spans="1:29" ht="13.5" customHeight="1">
      <c r="A66" s="127"/>
      <c r="B66" s="127"/>
      <c r="C66" s="128"/>
      <c r="D66" s="128"/>
      <c r="E66" s="99">
        <f t="shared" si="0"/>
        <v>0</v>
      </c>
      <c r="F66" s="129"/>
      <c r="G66" s="101">
        <f t="shared" si="1"/>
        <v>0</v>
      </c>
      <c r="H66" s="99">
        <f t="shared" si="2"/>
        <v>0</v>
      </c>
      <c r="I66" s="102"/>
      <c r="J66" s="103">
        <f t="shared" si="3"/>
        <v>0</v>
      </c>
      <c r="K66" s="104">
        <f t="shared" si="4"/>
        <v>0</v>
      </c>
      <c r="L66" s="117"/>
      <c r="M66" s="136"/>
      <c r="N66" s="107">
        <f t="shared" si="5"/>
        <v>0</v>
      </c>
      <c r="O66" s="131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</row>
    <row r="67" spans="1:29" ht="13.5" customHeight="1">
      <c r="A67" s="109"/>
      <c r="B67" s="98"/>
      <c r="C67" s="99"/>
      <c r="D67" s="99"/>
      <c r="E67" s="99">
        <f t="shared" si="0"/>
        <v>0</v>
      </c>
      <c r="F67" s="100"/>
      <c r="G67" s="101">
        <f t="shared" si="1"/>
        <v>0</v>
      </c>
      <c r="H67" s="99">
        <f t="shared" si="2"/>
        <v>0</v>
      </c>
      <c r="I67" s="102"/>
      <c r="J67" s="103">
        <f t="shared" si="3"/>
        <v>0</v>
      </c>
      <c r="K67" s="104">
        <f t="shared" si="4"/>
        <v>0</v>
      </c>
      <c r="L67" s="110"/>
      <c r="M67" s="106"/>
      <c r="N67" s="107">
        <f t="shared" si="5"/>
        <v>0</v>
      </c>
      <c r="O67" s="131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</row>
    <row r="68" spans="1:29" ht="12.75" customHeight="1">
      <c r="A68" s="109"/>
      <c r="B68" s="98"/>
      <c r="C68" s="99"/>
      <c r="D68" s="99"/>
      <c r="E68" s="99">
        <f t="shared" si="0"/>
        <v>0</v>
      </c>
      <c r="F68" s="100"/>
      <c r="G68" s="101">
        <f t="shared" si="1"/>
        <v>0</v>
      </c>
      <c r="H68" s="99">
        <f t="shared" si="2"/>
        <v>0</v>
      </c>
      <c r="I68" s="102"/>
      <c r="J68" s="103">
        <f t="shared" si="3"/>
        <v>0</v>
      </c>
      <c r="K68" s="104">
        <f t="shared" si="4"/>
        <v>0</v>
      </c>
      <c r="L68" s="110"/>
      <c r="M68" s="106"/>
      <c r="N68" s="107">
        <f t="shared" si="5"/>
        <v>0</v>
      </c>
      <c r="O68" s="111"/>
    </row>
    <row r="69" spans="1:29" ht="13.5" customHeight="1">
      <c r="A69" s="98"/>
      <c r="B69" s="98"/>
      <c r="C69" s="99"/>
      <c r="D69" s="99"/>
      <c r="E69" s="99">
        <f t="shared" ref="E69:E106" si="6">C69-D69</f>
        <v>0</v>
      </c>
      <c r="F69" s="100"/>
      <c r="G69" s="101">
        <f t="shared" ref="G69:G107" si="7">E69*F69</f>
        <v>0</v>
      </c>
      <c r="H69" s="99">
        <f t="shared" ref="H69:H107" si="8">IF(E69&gt;500,500,E69)</f>
        <v>0</v>
      </c>
      <c r="I69" s="102"/>
      <c r="J69" s="103">
        <f t="shared" ref="J69:J107" si="9">H69*I69</f>
        <v>0</v>
      </c>
      <c r="K69" s="104">
        <f t="shared" ref="K69:K107" si="10">G69-J69</f>
        <v>0</v>
      </c>
      <c r="L69" s="110"/>
      <c r="M69" s="133"/>
      <c r="N69" s="107">
        <f t="shared" ref="N69:N106" si="11">($K69+$L69)-$M69</f>
        <v>0</v>
      </c>
      <c r="O69" s="111"/>
    </row>
    <row r="70" spans="1:29" ht="13.5" customHeight="1">
      <c r="A70" s="122"/>
      <c r="B70" s="122"/>
      <c r="C70" s="135"/>
      <c r="D70" s="135"/>
      <c r="E70" s="99">
        <f t="shared" si="6"/>
        <v>0</v>
      </c>
      <c r="F70" s="100"/>
      <c r="G70" s="101">
        <f t="shared" si="7"/>
        <v>0</v>
      </c>
      <c r="H70" s="99">
        <f t="shared" si="8"/>
        <v>0</v>
      </c>
      <c r="I70" s="102"/>
      <c r="J70" s="103">
        <f t="shared" si="9"/>
        <v>0</v>
      </c>
      <c r="K70" s="104">
        <f t="shared" si="10"/>
        <v>0</v>
      </c>
      <c r="L70" s="110"/>
      <c r="M70" s="106"/>
      <c r="N70" s="107">
        <f t="shared" si="11"/>
        <v>0</v>
      </c>
      <c r="O70" s="111"/>
    </row>
    <row r="71" spans="1:29" ht="13.5" customHeight="1">
      <c r="A71" s="98"/>
      <c r="B71" s="98"/>
      <c r="C71" s="99"/>
      <c r="D71" s="99"/>
      <c r="E71" s="99">
        <f t="shared" si="6"/>
        <v>0</v>
      </c>
      <c r="F71" s="100"/>
      <c r="G71" s="101">
        <f t="shared" si="7"/>
        <v>0</v>
      </c>
      <c r="H71" s="99">
        <f t="shared" si="8"/>
        <v>0</v>
      </c>
      <c r="I71" s="102"/>
      <c r="J71" s="103">
        <f t="shared" si="9"/>
        <v>0</v>
      </c>
      <c r="K71" s="104">
        <f t="shared" si="10"/>
        <v>0</v>
      </c>
      <c r="L71" s="110"/>
      <c r="M71" s="106"/>
      <c r="N71" s="107">
        <f t="shared" si="11"/>
        <v>0</v>
      </c>
      <c r="O71" s="111"/>
    </row>
    <row r="72" spans="1:29" ht="13.5" customHeight="1">
      <c r="A72" s="98"/>
      <c r="B72" s="98"/>
      <c r="C72" s="99"/>
      <c r="D72" s="99"/>
      <c r="E72" s="99">
        <f t="shared" si="6"/>
        <v>0</v>
      </c>
      <c r="F72" s="100"/>
      <c r="G72" s="101">
        <f t="shared" si="7"/>
        <v>0</v>
      </c>
      <c r="H72" s="99">
        <f t="shared" si="8"/>
        <v>0</v>
      </c>
      <c r="I72" s="102"/>
      <c r="J72" s="103">
        <f t="shared" si="9"/>
        <v>0</v>
      </c>
      <c r="K72" s="104">
        <f t="shared" si="10"/>
        <v>0</v>
      </c>
      <c r="L72" s="110"/>
      <c r="M72" s="106"/>
      <c r="N72" s="107">
        <f t="shared" si="11"/>
        <v>0</v>
      </c>
      <c r="O72" s="111"/>
    </row>
    <row r="73" spans="1:29" ht="13.5" customHeight="1">
      <c r="A73" s="127"/>
      <c r="B73" s="127"/>
      <c r="C73" s="128"/>
      <c r="D73" s="128"/>
      <c r="E73" s="99">
        <f t="shared" si="6"/>
        <v>0</v>
      </c>
      <c r="F73" s="129"/>
      <c r="G73" s="101">
        <f t="shared" si="7"/>
        <v>0</v>
      </c>
      <c r="H73" s="99">
        <f t="shared" si="8"/>
        <v>0</v>
      </c>
      <c r="I73" s="102"/>
      <c r="J73" s="103">
        <f t="shared" si="9"/>
        <v>0</v>
      </c>
      <c r="K73" s="104">
        <f t="shared" si="10"/>
        <v>0</v>
      </c>
      <c r="L73" s="117"/>
      <c r="M73" s="130"/>
      <c r="N73" s="107">
        <f t="shared" si="11"/>
        <v>0</v>
      </c>
      <c r="O73" s="111"/>
    </row>
    <row r="74" spans="1:29" ht="12.75" customHeight="1">
      <c r="A74" s="98"/>
      <c r="B74" s="98"/>
      <c r="C74" s="99"/>
      <c r="D74" s="99"/>
      <c r="E74" s="99">
        <f t="shared" si="6"/>
        <v>0</v>
      </c>
      <c r="F74" s="100"/>
      <c r="G74" s="101">
        <f t="shared" si="7"/>
        <v>0</v>
      </c>
      <c r="H74" s="99">
        <f t="shared" si="8"/>
        <v>0</v>
      </c>
      <c r="I74" s="102"/>
      <c r="J74" s="103">
        <f t="shared" si="9"/>
        <v>0</v>
      </c>
      <c r="K74" s="104">
        <f t="shared" si="10"/>
        <v>0</v>
      </c>
      <c r="L74" s="110"/>
      <c r="M74" s="106"/>
      <c r="N74" s="107">
        <f t="shared" si="11"/>
        <v>0</v>
      </c>
      <c r="O74" s="131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72"/>
      <c r="AA74" s="172"/>
      <c r="AB74" s="172"/>
      <c r="AC74" s="172"/>
    </row>
    <row r="75" spans="1:29" ht="12.75" customHeight="1">
      <c r="A75" s="109"/>
      <c r="B75" s="98"/>
      <c r="C75" s="99"/>
      <c r="D75" s="99"/>
      <c r="E75" s="99">
        <f t="shared" si="6"/>
        <v>0</v>
      </c>
      <c r="F75" s="100"/>
      <c r="G75" s="101">
        <f t="shared" si="7"/>
        <v>0</v>
      </c>
      <c r="H75" s="99">
        <f t="shared" si="8"/>
        <v>0</v>
      </c>
      <c r="I75" s="102"/>
      <c r="J75" s="103">
        <f t="shared" si="9"/>
        <v>0</v>
      </c>
      <c r="K75" s="104">
        <f t="shared" si="10"/>
        <v>0</v>
      </c>
      <c r="L75" s="110"/>
      <c r="M75" s="106"/>
      <c r="N75" s="107">
        <f t="shared" si="11"/>
        <v>0</v>
      </c>
      <c r="O75" s="111"/>
    </row>
    <row r="76" spans="1:29" ht="13.5" customHeight="1">
      <c r="A76" s="126"/>
      <c r="B76" s="127"/>
      <c r="C76" s="142"/>
      <c r="D76" s="142"/>
      <c r="E76" s="99">
        <f t="shared" si="6"/>
        <v>0</v>
      </c>
      <c r="F76" s="129"/>
      <c r="G76" s="101">
        <f t="shared" si="7"/>
        <v>0</v>
      </c>
      <c r="H76" s="99">
        <f t="shared" si="8"/>
        <v>0</v>
      </c>
      <c r="I76" s="148"/>
      <c r="J76" s="103">
        <f t="shared" si="9"/>
        <v>0</v>
      </c>
      <c r="K76" s="104">
        <f t="shared" si="10"/>
        <v>0</v>
      </c>
      <c r="L76" s="117"/>
      <c r="M76" s="130"/>
      <c r="N76" s="107">
        <f t="shared" si="11"/>
        <v>0</v>
      </c>
      <c r="O76" s="111"/>
    </row>
    <row r="77" spans="1:29" ht="12.75" customHeight="1">
      <c r="A77" s="109"/>
      <c r="B77" s="98"/>
      <c r="C77" s="99"/>
      <c r="D77" s="99"/>
      <c r="E77" s="99">
        <f t="shared" si="6"/>
        <v>0</v>
      </c>
      <c r="F77" s="100"/>
      <c r="G77" s="101">
        <f t="shared" si="7"/>
        <v>0</v>
      </c>
      <c r="H77" s="99">
        <f t="shared" si="8"/>
        <v>0</v>
      </c>
      <c r="I77" s="102"/>
      <c r="J77" s="103">
        <f t="shared" si="9"/>
        <v>0</v>
      </c>
      <c r="K77" s="104">
        <f t="shared" si="10"/>
        <v>0</v>
      </c>
      <c r="L77" s="110"/>
      <c r="M77" s="133"/>
      <c r="N77" s="107">
        <f t="shared" si="11"/>
        <v>0</v>
      </c>
      <c r="O77" s="131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</row>
    <row r="78" spans="1:29" ht="12.75" customHeight="1">
      <c r="A78" s="121"/>
      <c r="B78" s="121"/>
      <c r="C78" s="135"/>
      <c r="D78" s="135"/>
      <c r="E78" s="99">
        <f t="shared" si="6"/>
        <v>0</v>
      </c>
      <c r="F78" s="124"/>
      <c r="G78" s="101">
        <f t="shared" si="7"/>
        <v>0</v>
      </c>
      <c r="H78" s="99">
        <f t="shared" si="8"/>
        <v>0</v>
      </c>
      <c r="I78" s="102"/>
      <c r="J78" s="103">
        <f t="shared" si="9"/>
        <v>0</v>
      </c>
      <c r="K78" s="104">
        <f t="shared" si="10"/>
        <v>0</v>
      </c>
      <c r="L78" s="110"/>
      <c r="M78" s="133"/>
      <c r="N78" s="107">
        <f t="shared" si="11"/>
        <v>0</v>
      </c>
      <c r="O78" s="111"/>
    </row>
    <row r="79" spans="1:29" ht="13.5" customHeight="1">
      <c r="A79" s="127"/>
      <c r="B79" s="127"/>
      <c r="C79" s="128"/>
      <c r="D79" s="128"/>
      <c r="E79" s="99">
        <f t="shared" si="6"/>
        <v>0</v>
      </c>
      <c r="F79" s="129"/>
      <c r="G79" s="101">
        <f t="shared" si="7"/>
        <v>0</v>
      </c>
      <c r="H79" s="99">
        <f t="shared" si="8"/>
        <v>0</v>
      </c>
      <c r="I79" s="102"/>
      <c r="J79" s="103">
        <f t="shared" si="9"/>
        <v>0</v>
      </c>
      <c r="K79" s="104">
        <f t="shared" si="10"/>
        <v>0</v>
      </c>
      <c r="L79" s="117"/>
      <c r="M79" s="136"/>
      <c r="N79" s="107">
        <f t="shared" si="11"/>
        <v>0</v>
      </c>
      <c r="O79" s="131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</row>
    <row r="80" spans="1:29" ht="13.5" customHeight="1">
      <c r="A80" s="126"/>
      <c r="B80" s="127"/>
      <c r="C80" s="128"/>
      <c r="D80" s="128"/>
      <c r="E80" s="99">
        <f t="shared" si="6"/>
        <v>0</v>
      </c>
      <c r="F80" s="129"/>
      <c r="G80" s="101">
        <f t="shared" si="7"/>
        <v>0</v>
      </c>
      <c r="H80" s="99">
        <f t="shared" si="8"/>
        <v>0</v>
      </c>
      <c r="I80" s="102"/>
      <c r="J80" s="103">
        <f t="shared" si="9"/>
        <v>0</v>
      </c>
      <c r="K80" s="104">
        <f t="shared" si="10"/>
        <v>0</v>
      </c>
      <c r="L80" s="117"/>
      <c r="M80" s="130"/>
      <c r="N80" s="107">
        <f t="shared" si="11"/>
        <v>0</v>
      </c>
      <c r="O80" s="131"/>
    </row>
    <row r="81" spans="1:29" ht="13.5" customHeight="1">
      <c r="A81" s="109"/>
      <c r="B81" s="98"/>
      <c r="C81" s="99"/>
      <c r="D81" s="99"/>
      <c r="E81" s="99">
        <f t="shared" si="6"/>
        <v>0</v>
      </c>
      <c r="F81" s="100"/>
      <c r="G81" s="101">
        <f t="shared" si="7"/>
        <v>0</v>
      </c>
      <c r="H81" s="99">
        <f t="shared" si="8"/>
        <v>0</v>
      </c>
      <c r="I81" s="102"/>
      <c r="J81" s="103">
        <f t="shared" si="9"/>
        <v>0</v>
      </c>
      <c r="K81" s="104">
        <f t="shared" si="10"/>
        <v>0</v>
      </c>
      <c r="L81" s="110"/>
      <c r="M81" s="106"/>
      <c r="N81" s="107">
        <f t="shared" si="11"/>
        <v>0</v>
      </c>
      <c r="O81" s="111"/>
    </row>
    <row r="82" spans="1:29" ht="12.75" customHeight="1">
      <c r="A82" s="109"/>
      <c r="B82" s="98"/>
      <c r="C82" s="99"/>
      <c r="D82" s="99"/>
      <c r="E82" s="99">
        <f t="shared" si="6"/>
        <v>0</v>
      </c>
      <c r="F82" s="100"/>
      <c r="G82" s="101">
        <f t="shared" si="7"/>
        <v>0</v>
      </c>
      <c r="H82" s="99">
        <f t="shared" si="8"/>
        <v>0</v>
      </c>
      <c r="I82" s="102"/>
      <c r="J82" s="103">
        <f t="shared" si="9"/>
        <v>0</v>
      </c>
      <c r="K82" s="104">
        <f t="shared" si="10"/>
        <v>0</v>
      </c>
      <c r="L82" s="110"/>
      <c r="M82" s="106"/>
      <c r="N82" s="107">
        <f t="shared" si="11"/>
        <v>0</v>
      </c>
      <c r="O82" s="111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</row>
    <row r="83" spans="1:29" ht="12.75" customHeight="1">
      <c r="A83" s="126"/>
      <c r="B83" s="127"/>
      <c r="C83" s="128"/>
      <c r="D83" s="128"/>
      <c r="E83" s="99">
        <f t="shared" si="6"/>
        <v>0</v>
      </c>
      <c r="F83" s="129"/>
      <c r="G83" s="101">
        <f t="shared" si="7"/>
        <v>0</v>
      </c>
      <c r="H83" s="99">
        <f t="shared" si="8"/>
        <v>0</v>
      </c>
      <c r="I83" s="102"/>
      <c r="J83" s="103">
        <f t="shared" si="9"/>
        <v>0</v>
      </c>
      <c r="K83" s="104">
        <f t="shared" si="10"/>
        <v>0</v>
      </c>
      <c r="L83" s="117"/>
      <c r="M83" s="130"/>
      <c r="N83" s="107">
        <f t="shared" si="11"/>
        <v>0</v>
      </c>
      <c r="O83" s="131"/>
    </row>
    <row r="84" spans="1:29" ht="12.75" customHeight="1">
      <c r="A84" s="109"/>
      <c r="B84" s="98"/>
      <c r="C84" s="99"/>
      <c r="D84" s="99"/>
      <c r="E84" s="99">
        <f t="shared" si="6"/>
        <v>0</v>
      </c>
      <c r="F84" s="100"/>
      <c r="G84" s="101">
        <f t="shared" si="7"/>
        <v>0</v>
      </c>
      <c r="H84" s="99">
        <f t="shared" si="8"/>
        <v>0</v>
      </c>
      <c r="I84" s="102"/>
      <c r="J84" s="103">
        <f t="shared" si="9"/>
        <v>0</v>
      </c>
      <c r="K84" s="104">
        <f t="shared" si="10"/>
        <v>0</v>
      </c>
      <c r="L84" s="110"/>
      <c r="M84" s="106"/>
      <c r="N84" s="107">
        <f t="shared" si="11"/>
        <v>0</v>
      </c>
      <c r="O84" s="111"/>
    </row>
    <row r="85" spans="1:29" ht="13.5" customHeight="1">
      <c r="A85" s="109"/>
      <c r="B85" s="98"/>
      <c r="C85" s="99"/>
      <c r="D85" s="99"/>
      <c r="E85" s="99">
        <f t="shared" si="6"/>
        <v>0</v>
      </c>
      <c r="F85" s="100"/>
      <c r="G85" s="101">
        <f t="shared" si="7"/>
        <v>0</v>
      </c>
      <c r="H85" s="99">
        <f t="shared" si="8"/>
        <v>0</v>
      </c>
      <c r="I85" s="102"/>
      <c r="J85" s="103">
        <f t="shared" si="9"/>
        <v>0</v>
      </c>
      <c r="K85" s="104">
        <f t="shared" si="10"/>
        <v>0</v>
      </c>
      <c r="L85" s="110"/>
      <c r="M85" s="106"/>
      <c r="N85" s="107">
        <f t="shared" si="11"/>
        <v>0</v>
      </c>
      <c r="O85" s="111"/>
    </row>
    <row r="86" spans="1:29" ht="13.5" customHeight="1">
      <c r="A86" s="109"/>
      <c r="B86" s="98"/>
      <c r="C86" s="99"/>
      <c r="D86" s="99"/>
      <c r="E86" s="99">
        <f t="shared" si="6"/>
        <v>0</v>
      </c>
      <c r="F86" s="100"/>
      <c r="G86" s="101">
        <f t="shared" si="7"/>
        <v>0</v>
      </c>
      <c r="H86" s="99">
        <f t="shared" si="8"/>
        <v>0</v>
      </c>
      <c r="I86" s="102"/>
      <c r="J86" s="103">
        <f t="shared" si="9"/>
        <v>0</v>
      </c>
      <c r="K86" s="104">
        <f t="shared" si="10"/>
        <v>0</v>
      </c>
      <c r="L86" s="110"/>
      <c r="M86" s="106"/>
      <c r="N86" s="107">
        <f t="shared" si="11"/>
        <v>0</v>
      </c>
      <c r="O86" s="111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</row>
    <row r="87" spans="1:29" ht="13.5" customHeight="1">
      <c r="A87" s="126"/>
      <c r="B87" s="127"/>
      <c r="C87" s="128"/>
      <c r="D87" s="128"/>
      <c r="E87" s="99">
        <f t="shared" si="6"/>
        <v>0</v>
      </c>
      <c r="F87" s="129"/>
      <c r="G87" s="101">
        <f t="shared" si="7"/>
        <v>0</v>
      </c>
      <c r="H87" s="99">
        <f t="shared" si="8"/>
        <v>0</v>
      </c>
      <c r="I87" s="102"/>
      <c r="J87" s="103">
        <f t="shared" si="9"/>
        <v>0</v>
      </c>
      <c r="K87" s="104">
        <f t="shared" si="10"/>
        <v>0</v>
      </c>
      <c r="L87" s="110"/>
      <c r="M87" s="136"/>
      <c r="N87" s="107">
        <f t="shared" si="11"/>
        <v>0</v>
      </c>
      <c r="O87" s="131"/>
    </row>
    <row r="88" spans="1:29" ht="13.5" customHeight="1">
      <c r="A88" s="98"/>
      <c r="B88" s="98"/>
      <c r="C88" s="99"/>
      <c r="D88" s="99"/>
      <c r="E88" s="99">
        <f t="shared" si="6"/>
        <v>0</v>
      </c>
      <c r="F88" s="100"/>
      <c r="G88" s="101">
        <f t="shared" si="7"/>
        <v>0</v>
      </c>
      <c r="H88" s="99">
        <f t="shared" si="8"/>
        <v>0</v>
      </c>
      <c r="I88" s="102"/>
      <c r="J88" s="103">
        <f t="shared" si="9"/>
        <v>0</v>
      </c>
      <c r="K88" s="104">
        <f t="shared" si="10"/>
        <v>0</v>
      </c>
      <c r="L88" s="117"/>
      <c r="M88" s="133"/>
      <c r="N88" s="107">
        <f t="shared" si="11"/>
        <v>0</v>
      </c>
      <c r="O88" s="111"/>
    </row>
    <row r="89" spans="1:29" ht="13.5" customHeight="1">
      <c r="A89" s="109"/>
      <c r="B89" s="98"/>
      <c r="C89" s="99"/>
      <c r="D89" s="99"/>
      <c r="E89" s="99">
        <f t="shared" si="6"/>
        <v>0</v>
      </c>
      <c r="F89" s="100"/>
      <c r="G89" s="101">
        <f t="shared" si="7"/>
        <v>0</v>
      </c>
      <c r="H89" s="99">
        <f t="shared" si="8"/>
        <v>0</v>
      </c>
      <c r="I89" s="102"/>
      <c r="J89" s="103">
        <f t="shared" si="9"/>
        <v>0</v>
      </c>
      <c r="K89" s="104">
        <f t="shared" si="10"/>
        <v>0</v>
      </c>
      <c r="L89" s="110"/>
      <c r="M89" s="106"/>
      <c r="N89" s="107">
        <f t="shared" si="11"/>
        <v>0</v>
      </c>
      <c r="O89" s="111"/>
    </row>
    <row r="90" spans="1:29" ht="13.5" customHeight="1">
      <c r="A90" s="113"/>
      <c r="B90" s="114"/>
      <c r="C90" s="115"/>
      <c r="D90" s="115"/>
      <c r="E90" s="99">
        <f t="shared" si="6"/>
        <v>0</v>
      </c>
      <c r="F90" s="116"/>
      <c r="G90" s="101">
        <f t="shared" si="7"/>
        <v>0</v>
      </c>
      <c r="H90" s="99">
        <f t="shared" si="8"/>
        <v>0</v>
      </c>
      <c r="I90" s="173"/>
      <c r="J90" s="103">
        <f t="shared" si="9"/>
        <v>0</v>
      </c>
      <c r="K90" s="104">
        <f t="shared" si="10"/>
        <v>0</v>
      </c>
      <c r="L90" s="110"/>
      <c r="M90" s="118"/>
      <c r="N90" s="107">
        <f t="shared" si="11"/>
        <v>0</v>
      </c>
      <c r="O90" s="119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</row>
    <row r="91" spans="1:29" ht="13.5" customHeight="1">
      <c r="A91" s="98"/>
      <c r="B91" s="98"/>
      <c r="C91" s="99"/>
      <c r="D91" s="99"/>
      <c r="E91" s="99">
        <f t="shared" si="6"/>
        <v>0</v>
      </c>
      <c r="F91" s="100"/>
      <c r="G91" s="101">
        <f t="shared" si="7"/>
        <v>0</v>
      </c>
      <c r="H91" s="99">
        <f t="shared" si="8"/>
        <v>0</v>
      </c>
      <c r="I91" s="102"/>
      <c r="J91" s="103">
        <f t="shared" si="9"/>
        <v>0</v>
      </c>
      <c r="K91" s="104">
        <f t="shared" si="10"/>
        <v>0</v>
      </c>
      <c r="L91" s="117"/>
      <c r="M91" s="106"/>
      <c r="N91" s="107">
        <f t="shared" si="11"/>
        <v>0</v>
      </c>
      <c r="O91" s="111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</row>
    <row r="92" spans="1:29" ht="13.5" customHeight="1">
      <c r="A92" s="109"/>
      <c r="B92" s="98"/>
      <c r="C92" s="99"/>
      <c r="D92" s="99"/>
      <c r="E92" s="99">
        <f t="shared" si="6"/>
        <v>0</v>
      </c>
      <c r="F92" s="100"/>
      <c r="G92" s="101">
        <f t="shared" si="7"/>
        <v>0</v>
      </c>
      <c r="H92" s="99">
        <f t="shared" si="8"/>
        <v>0</v>
      </c>
      <c r="I92" s="102"/>
      <c r="J92" s="103">
        <f t="shared" si="9"/>
        <v>0</v>
      </c>
      <c r="K92" s="104">
        <f t="shared" si="10"/>
        <v>0</v>
      </c>
      <c r="L92" s="110"/>
      <c r="M92" s="133"/>
      <c r="N92" s="107">
        <f t="shared" si="11"/>
        <v>0</v>
      </c>
      <c r="O92" s="174"/>
    </row>
    <row r="93" spans="1:29" ht="13.5" customHeight="1">
      <c r="A93" s="126"/>
      <c r="B93" s="127"/>
      <c r="C93" s="128"/>
      <c r="D93" s="128"/>
      <c r="E93" s="99">
        <f t="shared" si="6"/>
        <v>0</v>
      </c>
      <c r="F93" s="129"/>
      <c r="G93" s="101">
        <f t="shared" si="7"/>
        <v>0</v>
      </c>
      <c r="H93" s="99">
        <f t="shared" si="8"/>
        <v>0</v>
      </c>
      <c r="I93" s="102"/>
      <c r="J93" s="103">
        <f t="shared" si="9"/>
        <v>0</v>
      </c>
      <c r="K93" s="104">
        <f t="shared" si="10"/>
        <v>0</v>
      </c>
      <c r="L93" s="110"/>
      <c r="M93" s="136"/>
      <c r="N93" s="107">
        <f t="shared" si="11"/>
        <v>0</v>
      </c>
      <c r="O93" s="131"/>
    </row>
    <row r="94" spans="1:29" ht="13.5" customHeight="1">
      <c r="A94" s="98"/>
      <c r="B94" s="98"/>
      <c r="C94" s="99"/>
      <c r="D94" s="99"/>
      <c r="E94" s="99">
        <f t="shared" si="6"/>
        <v>0</v>
      </c>
      <c r="F94" s="100"/>
      <c r="G94" s="101">
        <f t="shared" si="7"/>
        <v>0</v>
      </c>
      <c r="H94" s="99">
        <f t="shared" si="8"/>
        <v>0</v>
      </c>
      <c r="I94" s="102"/>
      <c r="J94" s="103">
        <f t="shared" si="9"/>
        <v>0</v>
      </c>
      <c r="K94" s="104">
        <f t="shared" si="10"/>
        <v>0</v>
      </c>
      <c r="L94" s="175"/>
      <c r="M94" s="176"/>
      <c r="N94" s="107">
        <f t="shared" si="11"/>
        <v>0</v>
      </c>
      <c r="O94" s="174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</row>
    <row r="95" spans="1:29" ht="12.75" customHeight="1">
      <c r="A95" s="177"/>
      <c r="B95" s="169"/>
      <c r="C95" s="142"/>
      <c r="D95" s="142"/>
      <c r="E95" s="99">
        <f t="shared" si="6"/>
        <v>0</v>
      </c>
      <c r="F95" s="129"/>
      <c r="G95" s="101">
        <f t="shared" si="7"/>
        <v>0</v>
      </c>
      <c r="H95" s="99">
        <f t="shared" si="8"/>
        <v>0</v>
      </c>
      <c r="I95" s="102"/>
      <c r="J95" s="103">
        <f t="shared" si="9"/>
        <v>0</v>
      </c>
      <c r="K95" s="104">
        <f t="shared" si="10"/>
        <v>0</v>
      </c>
      <c r="L95" s="110"/>
      <c r="M95" s="130"/>
      <c r="N95" s="107">
        <f t="shared" si="11"/>
        <v>0</v>
      </c>
      <c r="O95" s="178"/>
    </row>
    <row r="96" spans="1:29" ht="13.5" customHeight="1">
      <c r="A96" s="109"/>
      <c r="B96" s="98"/>
      <c r="C96" s="99"/>
      <c r="D96" s="99"/>
      <c r="E96" s="99">
        <f t="shared" si="6"/>
        <v>0</v>
      </c>
      <c r="F96" s="100"/>
      <c r="G96" s="101">
        <f t="shared" si="7"/>
        <v>0</v>
      </c>
      <c r="H96" s="99">
        <f t="shared" si="8"/>
        <v>0</v>
      </c>
      <c r="I96" s="102"/>
      <c r="J96" s="103">
        <f t="shared" si="9"/>
        <v>0</v>
      </c>
      <c r="K96" s="104">
        <f t="shared" si="10"/>
        <v>0</v>
      </c>
      <c r="L96" s="117"/>
      <c r="M96" s="133"/>
      <c r="N96" s="107">
        <f t="shared" si="11"/>
        <v>0</v>
      </c>
      <c r="O96" s="111"/>
    </row>
    <row r="97" spans="1:29" ht="13.5" customHeight="1">
      <c r="A97" s="109"/>
      <c r="B97" s="98"/>
      <c r="C97" s="99"/>
      <c r="D97" s="99"/>
      <c r="E97" s="99">
        <f t="shared" si="6"/>
        <v>0</v>
      </c>
      <c r="F97" s="100"/>
      <c r="G97" s="101">
        <f t="shared" si="7"/>
        <v>0</v>
      </c>
      <c r="H97" s="99">
        <f t="shared" si="8"/>
        <v>0</v>
      </c>
      <c r="I97" s="102"/>
      <c r="J97" s="103">
        <f t="shared" si="9"/>
        <v>0</v>
      </c>
      <c r="K97" s="104">
        <f t="shared" si="10"/>
        <v>0</v>
      </c>
      <c r="L97" s="110"/>
      <c r="M97" s="106"/>
      <c r="N97" s="107">
        <f t="shared" si="11"/>
        <v>0</v>
      </c>
      <c r="O97" s="111"/>
    </row>
    <row r="98" spans="1:29" ht="13.5" customHeight="1">
      <c r="A98" s="109"/>
      <c r="B98" s="109"/>
      <c r="C98" s="99"/>
      <c r="D98" s="99"/>
      <c r="E98" s="99">
        <f t="shared" si="6"/>
        <v>0</v>
      </c>
      <c r="F98" s="100"/>
      <c r="G98" s="101">
        <f t="shared" si="7"/>
        <v>0</v>
      </c>
      <c r="H98" s="99">
        <f t="shared" si="8"/>
        <v>0</v>
      </c>
      <c r="I98" s="102"/>
      <c r="J98" s="103">
        <f t="shared" si="9"/>
        <v>0</v>
      </c>
      <c r="K98" s="104">
        <f t="shared" si="10"/>
        <v>0</v>
      </c>
      <c r="L98" s="110"/>
      <c r="M98" s="106"/>
      <c r="N98" s="107">
        <f t="shared" si="11"/>
        <v>0</v>
      </c>
      <c r="O98" s="111"/>
    </row>
    <row r="99" spans="1:29" ht="13.5" customHeight="1">
      <c r="A99" s="109"/>
      <c r="B99" s="98"/>
      <c r="C99" s="99"/>
      <c r="D99" s="99"/>
      <c r="E99" s="99">
        <f t="shared" si="6"/>
        <v>0</v>
      </c>
      <c r="F99" s="100"/>
      <c r="G99" s="101">
        <f t="shared" si="7"/>
        <v>0</v>
      </c>
      <c r="H99" s="99">
        <f t="shared" si="8"/>
        <v>0</v>
      </c>
      <c r="I99" s="102"/>
      <c r="J99" s="103">
        <f t="shared" si="9"/>
        <v>0</v>
      </c>
      <c r="K99" s="104">
        <f t="shared" si="10"/>
        <v>0</v>
      </c>
      <c r="L99" s="110"/>
      <c r="M99" s="106"/>
      <c r="N99" s="107">
        <f t="shared" si="11"/>
        <v>0</v>
      </c>
      <c r="O99" s="111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</row>
    <row r="100" spans="1:29" ht="13.5" customHeight="1">
      <c r="A100" s="126"/>
      <c r="B100" s="127"/>
      <c r="C100" s="128"/>
      <c r="D100" s="128"/>
      <c r="E100" s="99">
        <f t="shared" si="6"/>
        <v>0</v>
      </c>
      <c r="F100" s="129"/>
      <c r="G100" s="101">
        <f t="shared" si="7"/>
        <v>0</v>
      </c>
      <c r="H100" s="99">
        <f t="shared" si="8"/>
        <v>0</v>
      </c>
      <c r="I100" s="102"/>
      <c r="J100" s="103">
        <f t="shared" si="9"/>
        <v>0</v>
      </c>
      <c r="K100" s="104">
        <f t="shared" si="10"/>
        <v>0</v>
      </c>
      <c r="L100" s="110"/>
      <c r="M100" s="130"/>
      <c r="N100" s="107">
        <f t="shared" si="11"/>
        <v>0</v>
      </c>
      <c r="O100" s="131"/>
    </row>
    <row r="101" spans="1:29" ht="12.75" customHeight="1">
      <c r="A101" s="109"/>
      <c r="B101" s="98"/>
      <c r="C101" s="99"/>
      <c r="D101" s="99"/>
      <c r="E101" s="99">
        <f t="shared" si="6"/>
        <v>0</v>
      </c>
      <c r="F101" s="100"/>
      <c r="G101" s="101">
        <f t="shared" si="7"/>
        <v>0</v>
      </c>
      <c r="H101" s="99">
        <f t="shared" si="8"/>
        <v>0</v>
      </c>
      <c r="I101" s="102"/>
      <c r="J101" s="103">
        <f t="shared" si="9"/>
        <v>0</v>
      </c>
      <c r="K101" s="104">
        <f t="shared" si="10"/>
        <v>0</v>
      </c>
      <c r="L101" s="117"/>
      <c r="M101" s="133"/>
      <c r="N101" s="107">
        <f t="shared" si="11"/>
        <v>0</v>
      </c>
      <c r="O101" s="111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</row>
    <row r="102" spans="1:29" ht="12.75" customHeight="1">
      <c r="A102" s="126"/>
      <c r="B102" s="127"/>
      <c r="C102" s="128"/>
      <c r="D102" s="128"/>
      <c r="E102" s="99">
        <f t="shared" si="6"/>
        <v>0</v>
      </c>
      <c r="F102" s="129"/>
      <c r="G102" s="101">
        <f t="shared" si="7"/>
        <v>0</v>
      </c>
      <c r="H102" s="99">
        <f t="shared" si="8"/>
        <v>0</v>
      </c>
      <c r="I102" s="102"/>
      <c r="J102" s="103">
        <f t="shared" si="9"/>
        <v>0</v>
      </c>
      <c r="K102" s="104">
        <f t="shared" si="10"/>
        <v>0</v>
      </c>
      <c r="L102" s="110"/>
      <c r="M102" s="136"/>
      <c r="N102" s="107">
        <f t="shared" si="11"/>
        <v>0</v>
      </c>
      <c r="O102" s="131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</row>
    <row r="103" spans="1:29" ht="12.75" customHeight="1">
      <c r="A103" s="109"/>
      <c r="B103" s="98"/>
      <c r="C103" s="99"/>
      <c r="D103" s="99"/>
      <c r="E103" s="99">
        <f t="shared" si="6"/>
        <v>0</v>
      </c>
      <c r="F103" s="100"/>
      <c r="G103" s="101">
        <f t="shared" si="7"/>
        <v>0</v>
      </c>
      <c r="H103" s="99">
        <f t="shared" si="8"/>
        <v>0</v>
      </c>
      <c r="I103" s="102"/>
      <c r="J103" s="103">
        <f t="shared" si="9"/>
        <v>0</v>
      </c>
      <c r="K103" s="104">
        <f t="shared" si="10"/>
        <v>0</v>
      </c>
      <c r="L103" s="117"/>
      <c r="M103" s="106"/>
      <c r="N103" s="107">
        <f t="shared" si="11"/>
        <v>0</v>
      </c>
      <c r="O103" s="111"/>
    </row>
    <row r="104" spans="1:29" ht="12.75" customHeight="1">
      <c r="A104" s="169"/>
      <c r="B104" s="169"/>
      <c r="C104" s="142"/>
      <c r="D104" s="142"/>
      <c r="E104" s="99">
        <f t="shared" si="6"/>
        <v>0</v>
      </c>
      <c r="F104" s="170"/>
      <c r="G104" s="101">
        <f t="shared" si="7"/>
        <v>0</v>
      </c>
      <c r="H104" s="99">
        <f t="shared" si="8"/>
        <v>0</v>
      </c>
      <c r="I104" s="125"/>
      <c r="J104" s="103">
        <f t="shared" si="9"/>
        <v>0</v>
      </c>
      <c r="K104" s="104">
        <f t="shared" si="10"/>
        <v>0</v>
      </c>
      <c r="L104" s="110"/>
      <c r="M104" s="130"/>
      <c r="N104" s="107">
        <f t="shared" si="11"/>
        <v>0</v>
      </c>
      <c r="O104" s="131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</row>
    <row r="105" spans="1:29" ht="13.5" customHeight="1">
      <c r="A105" s="109"/>
      <c r="B105" s="98"/>
      <c r="C105" s="99"/>
      <c r="D105" s="99"/>
      <c r="E105" s="99">
        <f t="shared" si="6"/>
        <v>0</v>
      </c>
      <c r="F105" s="100"/>
      <c r="G105" s="101">
        <f t="shared" si="7"/>
        <v>0</v>
      </c>
      <c r="H105" s="99">
        <f t="shared" si="8"/>
        <v>0</v>
      </c>
      <c r="I105" s="102"/>
      <c r="J105" s="103">
        <f t="shared" si="9"/>
        <v>0</v>
      </c>
      <c r="K105" s="104">
        <f t="shared" si="10"/>
        <v>0</v>
      </c>
      <c r="L105" s="110"/>
      <c r="M105" s="106"/>
      <c r="N105" s="107">
        <f t="shared" si="11"/>
        <v>0</v>
      </c>
      <c r="O105" s="111"/>
    </row>
    <row r="106" spans="1:29" ht="13.5" customHeight="1">
      <c r="A106" s="109"/>
      <c r="B106" s="98"/>
      <c r="C106" s="99"/>
      <c r="D106" s="99"/>
      <c r="E106" s="99">
        <f t="shared" si="6"/>
        <v>0</v>
      </c>
      <c r="F106" s="100"/>
      <c r="G106" s="101">
        <f t="shared" si="7"/>
        <v>0</v>
      </c>
      <c r="H106" s="99">
        <f t="shared" si="8"/>
        <v>0</v>
      </c>
      <c r="I106" s="102"/>
      <c r="J106" s="103">
        <f t="shared" si="9"/>
        <v>0</v>
      </c>
      <c r="K106" s="104">
        <f t="shared" si="10"/>
        <v>0</v>
      </c>
      <c r="L106" s="157"/>
      <c r="M106" s="106"/>
      <c r="N106" s="107">
        <f t="shared" si="11"/>
        <v>0</v>
      </c>
      <c r="O106" s="111"/>
    </row>
    <row r="107" spans="1:29" ht="13.5" customHeight="1">
      <c r="A107" s="180"/>
      <c r="B107" s="180"/>
      <c r="C107" s="181"/>
      <c r="D107" s="181"/>
      <c r="E107" s="99"/>
      <c r="F107" s="182"/>
      <c r="G107" s="101">
        <f t="shared" si="7"/>
        <v>0</v>
      </c>
      <c r="H107" s="99">
        <f t="shared" si="8"/>
        <v>0</v>
      </c>
      <c r="I107" s="183"/>
      <c r="J107" s="103">
        <f t="shared" si="9"/>
        <v>0</v>
      </c>
      <c r="K107" s="104">
        <f t="shared" si="10"/>
        <v>0</v>
      </c>
      <c r="L107" s="110"/>
      <c r="M107" s="184"/>
      <c r="N107" s="185"/>
      <c r="O107" s="101"/>
      <c r="P107" s="186"/>
      <c r="Q107" s="91"/>
      <c r="R107" s="187"/>
      <c r="S107" s="188"/>
      <c r="T107" s="189"/>
      <c r="U107" s="190"/>
      <c r="V107" s="133"/>
      <c r="W107" s="133"/>
      <c r="X107" s="191"/>
    </row>
    <row r="108" spans="1:29" ht="13.5" customHeight="1">
      <c r="A108" s="192"/>
      <c r="B108" s="193"/>
      <c r="C108" s="194">
        <f>SUM(C4:C107)</f>
        <v>0</v>
      </c>
      <c r="D108" s="194">
        <f>SUM(D4:D107)</f>
        <v>0</v>
      </c>
      <c r="E108" s="194">
        <f>SUM(E4:E107)</f>
        <v>0</v>
      </c>
      <c r="F108" s="195"/>
      <c r="G108" s="196">
        <f>SUM(G4:G107)</f>
        <v>0</v>
      </c>
      <c r="H108" s="194">
        <f>SUM(H4:H107)</f>
        <v>0</v>
      </c>
      <c r="I108" s="197"/>
      <c r="J108" s="196">
        <f>SUM(J4:J107)</f>
        <v>0</v>
      </c>
      <c r="K108" s="196">
        <f>SUM(K4:K107)</f>
        <v>0</v>
      </c>
      <c r="L108" s="196">
        <f>SUM(L4:L107)</f>
        <v>0</v>
      </c>
      <c r="M108" s="196">
        <f>SUM(M4:M107)</f>
        <v>0</v>
      </c>
      <c r="N108" s="196">
        <f>SUM(N4:N107)</f>
        <v>0</v>
      </c>
      <c r="O108" s="101"/>
      <c r="P108" s="198"/>
      <c r="Q108" s="199"/>
      <c r="R108" s="200"/>
      <c r="S108" s="198"/>
      <c r="T108" s="198"/>
      <c r="U108" s="201"/>
      <c r="V108" s="133"/>
      <c r="W108" s="133"/>
      <c r="X108" s="202"/>
    </row>
    <row r="109" spans="1:29" ht="13.5" customHeight="1">
      <c r="A109" s="79" t="s">
        <v>144</v>
      </c>
      <c r="B109" s="80"/>
      <c r="C109" s="203"/>
      <c r="D109" s="203"/>
      <c r="E109" s="204"/>
      <c r="F109" s="80"/>
      <c r="G109" s="205"/>
      <c r="H109" s="79"/>
      <c r="I109" s="203"/>
      <c r="J109" s="205"/>
      <c r="K109" s="206"/>
      <c r="L109" s="207"/>
      <c r="M109" s="207"/>
      <c r="N109" s="207"/>
      <c r="O109" s="208"/>
    </row>
    <row r="110" spans="1:29" ht="13.5" customHeight="1">
      <c r="A110" s="209" t="str">
        <f>A2</f>
        <v xml:space="preserve">Month of </v>
      </c>
      <c r="B110" s="89"/>
      <c r="C110" s="91" t="s">
        <v>90</v>
      </c>
      <c r="D110" s="91" t="s">
        <v>91</v>
      </c>
      <c r="E110" s="91" t="s">
        <v>26</v>
      </c>
      <c r="F110" s="91" t="s">
        <v>45</v>
      </c>
      <c r="G110" s="94" t="s">
        <v>92</v>
      </c>
      <c r="H110" s="89"/>
      <c r="I110" s="91" t="s">
        <v>93</v>
      </c>
      <c r="J110" s="92"/>
      <c r="K110" s="210"/>
      <c r="L110" s="211"/>
      <c r="M110" s="211"/>
      <c r="N110" s="211"/>
      <c r="O110" s="212"/>
    </row>
    <row r="111" spans="1:29" ht="12.75" customHeight="1">
      <c r="A111" s="213"/>
      <c r="B111" s="89" t="s">
        <v>94</v>
      </c>
      <c r="C111" s="91"/>
      <c r="D111" s="91"/>
      <c r="E111" s="91" t="s">
        <v>95</v>
      </c>
      <c r="F111" s="91" t="s">
        <v>96</v>
      </c>
      <c r="G111" s="94" t="s">
        <v>93</v>
      </c>
      <c r="H111" s="91" t="s">
        <v>97</v>
      </c>
      <c r="I111" s="91" t="s">
        <v>98</v>
      </c>
      <c r="J111" s="92" t="s">
        <v>97</v>
      </c>
      <c r="K111" s="210" t="s">
        <v>47</v>
      </c>
      <c r="L111" s="211" t="s">
        <v>48</v>
      </c>
      <c r="M111" s="211" t="s">
        <v>46</v>
      </c>
      <c r="N111" s="211" t="s">
        <v>47</v>
      </c>
      <c r="O111" s="212"/>
      <c r="Y111" s="156"/>
      <c r="Z111" s="156"/>
      <c r="AA111" s="156"/>
      <c r="AB111" s="156"/>
    </row>
    <row r="112" spans="1:29" ht="12.75" customHeight="1">
      <c r="A112" s="93" t="s">
        <v>105</v>
      </c>
      <c r="B112" s="89" t="s">
        <v>106</v>
      </c>
      <c r="C112" s="91" t="s">
        <v>47</v>
      </c>
      <c r="D112" s="91" t="s">
        <v>48</v>
      </c>
      <c r="E112" s="91" t="s">
        <v>101</v>
      </c>
      <c r="F112" s="91" t="s">
        <v>95</v>
      </c>
      <c r="G112" s="92" t="s">
        <v>102</v>
      </c>
      <c r="H112" s="96" t="s">
        <v>95</v>
      </c>
      <c r="I112" s="91" t="s">
        <v>103</v>
      </c>
      <c r="J112" s="92" t="s">
        <v>104</v>
      </c>
      <c r="K112" s="210" t="s">
        <v>107</v>
      </c>
      <c r="L112" s="214" t="s">
        <v>108</v>
      </c>
      <c r="M112" s="214" t="s">
        <v>109</v>
      </c>
      <c r="N112" s="214" t="s">
        <v>108</v>
      </c>
      <c r="O112" s="215"/>
      <c r="Y112" s="156"/>
      <c r="Z112" s="156"/>
      <c r="AA112" s="156"/>
      <c r="AB112" s="156"/>
    </row>
    <row r="113" spans="1:29" ht="13.5" customHeight="1">
      <c r="A113" s="109"/>
      <c r="B113" s="216"/>
      <c r="C113" s="99"/>
      <c r="D113" s="99"/>
      <c r="E113" s="99">
        <f>C113-D113</f>
        <v>0</v>
      </c>
      <c r="F113" s="100"/>
      <c r="G113" s="104">
        <f>E113*F113</f>
        <v>0</v>
      </c>
      <c r="H113" s="99"/>
      <c r="I113" s="217"/>
      <c r="J113" s="104"/>
      <c r="K113" s="218"/>
      <c r="L113" s="219"/>
      <c r="M113" s="220"/>
      <c r="N113" s="221">
        <f>(K113+L113)-M113</f>
        <v>0</v>
      </c>
      <c r="O113" s="111"/>
    </row>
    <row r="114" spans="1:29" ht="13.5" customHeight="1">
      <c r="A114" s="216"/>
      <c r="B114" s="216"/>
      <c r="C114" s="135"/>
      <c r="D114" s="135"/>
      <c r="E114" s="99">
        <f>C114-D114</f>
        <v>0</v>
      </c>
      <c r="F114" s="100"/>
      <c r="G114" s="104">
        <f>E114*F114</f>
        <v>0</v>
      </c>
      <c r="H114" s="99"/>
      <c r="I114" s="217"/>
      <c r="J114" s="104"/>
      <c r="K114" s="218">
        <f>G114-J114</f>
        <v>0</v>
      </c>
      <c r="L114" s="219"/>
      <c r="M114" s="220"/>
      <c r="N114" s="221">
        <f>(K114+L114)-M114</f>
        <v>0</v>
      </c>
      <c r="O114" s="111"/>
    </row>
    <row r="115" spans="1:29" ht="13.5" customHeight="1">
      <c r="A115" s="216"/>
      <c r="B115" s="216"/>
      <c r="C115" s="135"/>
      <c r="D115" s="135"/>
      <c r="E115" s="99">
        <f>C115-D115</f>
        <v>0</v>
      </c>
      <c r="F115" s="100"/>
      <c r="G115" s="104">
        <f>E115*F115</f>
        <v>0</v>
      </c>
      <c r="H115" s="99"/>
      <c r="I115" s="217"/>
      <c r="J115" s="104"/>
      <c r="K115" s="218">
        <f>G115-J115</f>
        <v>0</v>
      </c>
      <c r="L115" s="219"/>
      <c r="M115" s="220"/>
      <c r="N115" s="221">
        <f>(K115+L115)-M115</f>
        <v>0</v>
      </c>
      <c r="O115" s="111"/>
    </row>
    <row r="116" spans="1:29" ht="13.5" customHeight="1">
      <c r="A116" s="216"/>
      <c r="B116" s="216"/>
      <c r="C116" s="135"/>
      <c r="D116" s="135"/>
      <c r="E116" s="99">
        <f>C116-D116</f>
        <v>0</v>
      </c>
      <c r="F116" s="100"/>
      <c r="G116" s="104">
        <f>E116*F116</f>
        <v>0</v>
      </c>
      <c r="H116" s="99"/>
      <c r="I116" s="217"/>
      <c r="J116" s="104"/>
      <c r="K116" s="218">
        <f>G116-J116</f>
        <v>0</v>
      </c>
      <c r="L116" s="219"/>
      <c r="M116" s="220"/>
      <c r="N116" s="221">
        <f>(K116+L116)-M116</f>
        <v>0</v>
      </c>
      <c r="O116" s="111"/>
    </row>
    <row r="117" spans="1:29" ht="13.5" customHeight="1">
      <c r="A117" s="222" t="s">
        <v>110</v>
      </c>
      <c r="B117" s="223"/>
      <c r="C117" s="224">
        <v>0</v>
      </c>
      <c r="D117" s="224">
        <v>0</v>
      </c>
      <c r="E117" s="225">
        <f>SUM(E113:E116)</f>
        <v>0</v>
      </c>
      <c r="F117" s="226"/>
      <c r="G117" s="227">
        <f>SUM(G113:G116)</f>
        <v>0</v>
      </c>
      <c r="H117" s="228">
        <f>SUM(H113:H116)</f>
        <v>0</v>
      </c>
      <c r="I117" s="229"/>
      <c r="J117" s="230">
        <f>SUM(J113:J116)</f>
        <v>0</v>
      </c>
      <c r="K117" s="227">
        <f>SUM(K113:K116)</f>
        <v>0</v>
      </c>
      <c r="L117" s="231">
        <f>SUM(L113:L116)</f>
        <v>0</v>
      </c>
      <c r="M117" s="232">
        <f>SUM(M113:M116)</f>
        <v>0</v>
      </c>
      <c r="N117" s="233">
        <f>SUM(N113:N116)</f>
        <v>0</v>
      </c>
      <c r="O117" s="234"/>
      <c r="P117" s="156"/>
      <c r="Q117" s="156"/>
      <c r="R117" s="156"/>
      <c r="S117" s="156"/>
      <c r="T117" s="156"/>
      <c r="U117" s="156"/>
      <c r="V117" s="156"/>
      <c r="W117" s="156"/>
      <c r="X117" s="156"/>
    </row>
    <row r="118" spans="1:29" ht="13.5" customHeight="1">
      <c r="A118" s="216"/>
      <c r="B118" s="216"/>
      <c r="C118" s="99"/>
      <c r="D118" s="99"/>
      <c r="E118" s="99">
        <f t="shared" ref="E118:E123" si="12">C118-D118</f>
        <v>0</v>
      </c>
      <c r="F118" s="100"/>
      <c r="G118" s="104">
        <f t="shared" ref="G118:G123" si="13">E118*F118</f>
        <v>0</v>
      </c>
      <c r="H118" s="235">
        <f t="shared" ref="H118:H123" si="14">IF(E118&gt;500,500,E118)</f>
        <v>0</v>
      </c>
      <c r="I118" s="102"/>
      <c r="J118" s="104">
        <f t="shared" ref="J118:J123" si="15">H118*I118</f>
        <v>0</v>
      </c>
      <c r="K118" s="104">
        <f t="shared" ref="K118:K123" si="16">G118-J118</f>
        <v>0</v>
      </c>
      <c r="L118" s="236"/>
      <c r="M118" s="237"/>
      <c r="N118" s="221">
        <f t="shared" ref="N118:N123" si="17">(K118+L118)-M118</f>
        <v>0</v>
      </c>
      <c r="O118" s="111"/>
      <c r="P118" s="156"/>
      <c r="Q118" s="156"/>
      <c r="R118" s="156"/>
      <c r="S118" s="156"/>
      <c r="T118" s="156"/>
      <c r="U118" s="156"/>
      <c r="V118" s="156"/>
      <c r="W118" s="156"/>
      <c r="X118" s="156"/>
      <c r="Y118" s="149"/>
      <c r="Z118" s="149"/>
      <c r="AA118" s="149"/>
      <c r="AB118" s="149"/>
      <c r="AC118" s="149"/>
    </row>
    <row r="119" spans="1:29" ht="13.5" customHeight="1">
      <c r="A119" s="216"/>
      <c r="B119" s="216"/>
      <c r="C119" s="123"/>
      <c r="D119" s="123"/>
      <c r="E119" s="99">
        <f t="shared" si="12"/>
        <v>0</v>
      </c>
      <c r="F119" s="100"/>
      <c r="G119" s="104">
        <f t="shared" si="13"/>
        <v>0</v>
      </c>
      <c r="H119" s="235">
        <f t="shared" si="14"/>
        <v>0</v>
      </c>
      <c r="I119" s="102"/>
      <c r="J119" s="104">
        <f t="shared" si="15"/>
        <v>0</v>
      </c>
      <c r="K119" s="104">
        <f t="shared" si="16"/>
        <v>0</v>
      </c>
      <c r="L119" s="236"/>
      <c r="M119" s="237"/>
      <c r="N119" s="221">
        <f t="shared" si="17"/>
        <v>0</v>
      </c>
      <c r="O119" s="111"/>
    </row>
    <row r="120" spans="1:29" ht="13.5" customHeight="1">
      <c r="A120" s="216"/>
      <c r="B120" s="216"/>
      <c r="C120" s="123"/>
      <c r="D120" s="123"/>
      <c r="E120" s="99">
        <f t="shared" si="12"/>
        <v>0</v>
      </c>
      <c r="F120" s="100"/>
      <c r="G120" s="104">
        <f t="shared" si="13"/>
        <v>0</v>
      </c>
      <c r="H120" s="235">
        <f t="shared" si="14"/>
        <v>0</v>
      </c>
      <c r="I120" s="102"/>
      <c r="J120" s="104">
        <f t="shared" si="15"/>
        <v>0</v>
      </c>
      <c r="K120" s="104">
        <f t="shared" si="16"/>
        <v>0</v>
      </c>
      <c r="L120" s="236"/>
      <c r="M120" s="237"/>
      <c r="N120" s="221">
        <f t="shared" si="17"/>
        <v>0</v>
      </c>
      <c r="O120" s="111"/>
    </row>
    <row r="121" spans="1:29" ht="13.5" customHeight="1">
      <c r="A121" s="216"/>
      <c r="B121" s="216"/>
      <c r="C121" s="99"/>
      <c r="D121" s="99"/>
      <c r="E121" s="99">
        <f t="shared" si="12"/>
        <v>0</v>
      </c>
      <c r="F121" s="100"/>
      <c r="G121" s="104">
        <f t="shared" si="13"/>
        <v>0</v>
      </c>
      <c r="H121" s="235">
        <f t="shared" si="14"/>
        <v>0</v>
      </c>
      <c r="I121" s="102"/>
      <c r="J121" s="104">
        <f t="shared" si="15"/>
        <v>0</v>
      </c>
      <c r="K121" s="104">
        <f t="shared" si="16"/>
        <v>0</v>
      </c>
      <c r="L121" s="236"/>
      <c r="M121" s="237"/>
      <c r="N121" s="221">
        <f t="shared" si="17"/>
        <v>0</v>
      </c>
      <c r="O121" s="111"/>
    </row>
    <row r="122" spans="1:29" ht="13.5" customHeight="1">
      <c r="A122" s="216"/>
      <c r="B122" s="216"/>
      <c r="C122" s="99"/>
      <c r="D122" s="99"/>
      <c r="E122" s="99">
        <f t="shared" si="12"/>
        <v>0</v>
      </c>
      <c r="F122" s="100"/>
      <c r="G122" s="104">
        <f t="shared" si="13"/>
        <v>0</v>
      </c>
      <c r="H122" s="235">
        <f t="shared" si="14"/>
        <v>0</v>
      </c>
      <c r="I122" s="102"/>
      <c r="J122" s="104">
        <f t="shared" si="15"/>
        <v>0</v>
      </c>
      <c r="K122" s="104">
        <f t="shared" si="16"/>
        <v>0</v>
      </c>
      <c r="L122" s="236"/>
      <c r="M122" s="237"/>
      <c r="N122" s="221">
        <f t="shared" si="17"/>
        <v>0</v>
      </c>
      <c r="O122" s="111"/>
    </row>
    <row r="123" spans="1:29" ht="13.5" customHeight="1">
      <c r="A123" s="216"/>
      <c r="B123" s="216"/>
      <c r="C123" s="99"/>
      <c r="D123" s="99"/>
      <c r="E123" s="99">
        <f t="shared" si="12"/>
        <v>0</v>
      </c>
      <c r="F123" s="100"/>
      <c r="G123" s="104">
        <f t="shared" si="13"/>
        <v>0</v>
      </c>
      <c r="H123" s="235">
        <f t="shared" si="14"/>
        <v>0</v>
      </c>
      <c r="I123" s="102"/>
      <c r="J123" s="104">
        <f t="shared" si="15"/>
        <v>0</v>
      </c>
      <c r="K123" s="104">
        <f t="shared" si="16"/>
        <v>0</v>
      </c>
      <c r="L123" s="236"/>
      <c r="M123" s="237"/>
      <c r="N123" s="221">
        <f t="shared" si="17"/>
        <v>0</v>
      </c>
      <c r="O123" s="111"/>
    </row>
    <row r="124" spans="1:29" ht="13.5" customHeight="1">
      <c r="A124" s="223" t="s">
        <v>110</v>
      </c>
      <c r="B124" s="223"/>
      <c r="C124" s="238">
        <v>0</v>
      </c>
      <c r="D124" s="238">
        <v>0</v>
      </c>
      <c r="E124" s="239">
        <f>SUM(E118:E123)</f>
        <v>0</v>
      </c>
      <c r="F124" s="240"/>
      <c r="G124" s="241">
        <f>SUM(G118:G123)</f>
        <v>0</v>
      </c>
      <c r="H124" s="242">
        <f>SUM(H118:H123)</f>
        <v>0</v>
      </c>
      <c r="I124" s="229"/>
      <c r="J124" s="243">
        <f>SUM(J118:J123)</f>
        <v>0</v>
      </c>
      <c r="K124" s="244">
        <f>SUM(K118:K123)</f>
        <v>0</v>
      </c>
      <c r="L124" s="245">
        <f>SUM(L118:L123)</f>
        <v>0</v>
      </c>
      <c r="M124" s="246">
        <f>SUM(M118:M123)</f>
        <v>0</v>
      </c>
      <c r="N124" s="245">
        <f>SUM(N118:N123)</f>
        <v>0</v>
      </c>
      <c r="O124" s="247"/>
    </row>
    <row r="125" spans="1:29" ht="13.5" customHeight="1">
      <c r="A125" s="216"/>
      <c r="B125" s="216"/>
      <c r="C125" s="99"/>
      <c r="D125" s="99"/>
      <c r="E125" s="99">
        <f t="shared" ref="E125:E131" si="18">C125-D125</f>
        <v>0</v>
      </c>
      <c r="F125" s="248"/>
      <c r="G125" s="104">
        <f t="shared" ref="G125:G131" si="19">E125*F125</f>
        <v>0</v>
      </c>
      <c r="H125" s="99">
        <v>0</v>
      </c>
      <c r="I125" s="217"/>
      <c r="J125" s="104">
        <v>0</v>
      </c>
      <c r="K125" s="104">
        <f t="shared" ref="K125:K131" si="20">G125</f>
        <v>0</v>
      </c>
      <c r="L125" s="236"/>
      <c r="M125" s="108"/>
      <c r="N125" s="221">
        <f t="shared" ref="N125:N131" si="21">(K125+L125)-M125</f>
        <v>0</v>
      </c>
      <c r="O125" s="111"/>
    </row>
    <row r="126" spans="1:29" ht="14.25" customHeight="1">
      <c r="A126" s="109"/>
      <c r="B126" s="216"/>
      <c r="C126" s="99"/>
      <c r="D126" s="99"/>
      <c r="E126" s="99">
        <f t="shared" si="18"/>
        <v>0</v>
      </c>
      <c r="F126" s="248"/>
      <c r="G126" s="104">
        <f t="shared" si="19"/>
        <v>0</v>
      </c>
      <c r="H126" s="99">
        <v>0</v>
      </c>
      <c r="I126" s="217"/>
      <c r="J126" s="104">
        <v>0</v>
      </c>
      <c r="K126" s="104">
        <f t="shared" si="20"/>
        <v>0</v>
      </c>
      <c r="L126" s="236"/>
      <c r="M126" s="108"/>
      <c r="N126" s="221">
        <f t="shared" si="21"/>
        <v>0</v>
      </c>
      <c r="O126" s="111"/>
    </row>
    <row r="127" spans="1:29" ht="13.5" customHeight="1">
      <c r="A127" s="109"/>
      <c r="B127" s="216"/>
      <c r="C127" s="99"/>
      <c r="D127" s="99"/>
      <c r="E127" s="99">
        <f t="shared" si="18"/>
        <v>0</v>
      </c>
      <c r="F127" s="248"/>
      <c r="G127" s="104">
        <f t="shared" si="19"/>
        <v>0</v>
      </c>
      <c r="H127" s="99">
        <v>0</v>
      </c>
      <c r="I127" s="217"/>
      <c r="J127" s="104">
        <v>0</v>
      </c>
      <c r="K127" s="104">
        <f t="shared" si="20"/>
        <v>0</v>
      </c>
      <c r="L127" s="236"/>
      <c r="M127" s="249"/>
      <c r="N127" s="221">
        <f t="shared" si="21"/>
        <v>0</v>
      </c>
      <c r="O127" s="111"/>
    </row>
    <row r="128" spans="1:29" ht="13.5" customHeight="1">
      <c r="A128" s="109"/>
      <c r="B128" s="216"/>
      <c r="C128" s="99"/>
      <c r="D128" s="99"/>
      <c r="E128" s="99">
        <f t="shared" si="18"/>
        <v>0</v>
      </c>
      <c r="F128" s="248"/>
      <c r="G128" s="104">
        <f t="shared" si="19"/>
        <v>0</v>
      </c>
      <c r="H128" s="99">
        <v>0</v>
      </c>
      <c r="I128" s="217"/>
      <c r="J128" s="104">
        <v>0</v>
      </c>
      <c r="K128" s="104">
        <f t="shared" si="20"/>
        <v>0</v>
      </c>
      <c r="L128" s="236"/>
      <c r="M128" s="108"/>
      <c r="N128" s="221">
        <f t="shared" si="21"/>
        <v>0</v>
      </c>
      <c r="O128" s="111"/>
    </row>
    <row r="129" spans="1:15" ht="13.5" customHeight="1">
      <c r="A129" s="109"/>
      <c r="B129" s="216"/>
      <c r="C129" s="99"/>
      <c r="D129" s="99"/>
      <c r="E129" s="99">
        <f t="shared" si="18"/>
        <v>0</v>
      </c>
      <c r="F129" s="248"/>
      <c r="G129" s="104">
        <f t="shared" si="19"/>
        <v>0</v>
      </c>
      <c r="H129" s="99">
        <v>0</v>
      </c>
      <c r="I129" s="217"/>
      <c r="J129" s="104">
        <v>0</v>
      </c>
      <c r="K129" s="104">
        <f t="shared" si="20"/>
        <v>0</v>
      </c>
      <c r="L129" s="236"/>
      <c r="M129" s="249"/>
      <c r="N129" s="221">
        <f t="shared" si="21"/>
        <v>0</v>
      </c>
      <c r="O129" s="111"/>
    </row>
    <row r="130" spans="1:15" ht="13.5" customHeight="1">
      <c r="A130" s="216"/>
      <c r="B130" s="216"/>
      <c r="C130" s="135"/>
      <c r="D130" s="135"/>
      <c r="E130" s="99">
        <f t="shared" si="18"/>
        <v>0</v>
      </c>
      <c r="F130" s="248"/>
      <c r="G130" s="104">
        <f t="shared" si="19"/>
        <v>0</v>
      </c>
      <c r="H130" s="99">
        <v>0</v>
      </c>
      <c r="I130" s="217"/>
      <c r="J130" s="104">
        <v>0</v>
      </c>
      <c r="K130" s="104">
        <f t="shared" si="20"/>
        <v>0</v>
      </c>
      <c r="L130" s="236"/>
      <c r="M130" s="108"/>
      <c r="N130" s="221">
        <f t="shared" si="21"/>
        <v>0</v>
      </c>
      <c r="O130" s="111"/>
    </row>
    <row r="131" spans="1:15" ht="13.5" customHeight="1">
      <c r="A131" s="216"/>
      <c r="B131" s="216"/>
      <c r="C131" s="250"/>
      <c r="D131" s="123"/>
      <c r="E131" s="99">
        <f t="shared" si="18"/>
        <v>0</v>
      </c>
      <c r="F131" s="248"/>
      <c r="G131" s="104">
        <f t="shared" si="19"/>
        <v>0</v>
      </c>
      <c r="H131" s="99">
        <v>0</v>
      </c>
      <c r="I131" s="217"/>
      <c r="J131" s="104">
        <v>0</v>
      </c>
      <c r="K131" s="104">
        <f t="shared" si="20"/>
        <v>0</v>
      </c>
      <c r="L131" s="236"/>
      <c r="M131" s="108"/>
      <c r="N131" s="221">
        <f t="shared" si="21"/>
        <v>0</v>
      </c>
      <c r="O131" s="111"/>
    </row>
    <row r="132" spans="1:15" ht="13.5" customHeight="1">
      <c r="A132" s="251" t="s">
        <v>110</v>
      </c>
      <c r="B132" s="251"/>
      <c r="C132" s="252">
        <v>0</v>
      </c>
      <c r="D132" s="252">
        <v>0</v>
      </c>
      <c r="E132" s="253">
        <f>SUM(E125:E131)</f>
        <v>0</v>
      </c>
      <c r="F132" s="254"/>
      <c r="G132" s="255">
        <f>SUM(G125:G131)</f>
        <v>0</v>
      </c>
      <c r="H132" s="256">
        <f>SUM(H125:H131)</f>
        <v>0</v>
      </c>
      <c r="I132" s="257"/>
      <c r="J132" s="258">
        <f>SUM(J125:J131)</f>
        <v>0</v>
      </c>
      <c r="K132" s="255">
        <f>SUM(K125:K131)</f>
        <v>0</v>
      </c>
      <c r="L132" s="259">
        <f>SUM(L125:L131)</f>
        <v>0</v>
      </c>
      <c r="M132" s="260">
        <f>SUM(M125:M131)</f>
        <v>0</v>
      </c>
      <c r="N132" s="261">
        <f>SUM(N125:N131)</f>
        <v>0</v>
      </c>
      <c r="O132" s="262"/>
    </row>
    <row r="133" spans="1:15" ht="13.5" customHeight="1">
      <c r="A133" s="209" t="s">
        <v>111</v>
      </c>
      <c r="B133" s="89"/>
      <c r="C133" s="90"/>
      <c r="D133" s="90"/>
      <c r="E133" s="91"/>
      <c r="F133" s="89"/>
      <c r="G133" s="92"/>
      <c r="H133" s="89"/>
      <c r="I133" s="89"/>
      <c r="J133" s="92"/>
      <c r="K133" s="92"/>
      <c r="N133" s="263"/>
      <c r="O133" s="263"/>
    </row>
    <row r="134" spans="1:15" ht="13.5" customHeight="1">
      <c r="A134" s="264"/>
      <c r="B134" s="216" t="s">
        <v>44</v>
      </c>
      <c r="C134" s="265"/>
      <c r="D134" s="109"/>
      <c r="E134" s="99"/>
      <c r="F134" s="89"/>
      <c r="G134" s="92"/>
      <c r="H134" s="89"/>
      <c r="I134" s="89"/>
      <c r="J134" s="92"/>
      <c r="K134" s="92"/>
      <c r="N134" s="263"/>
      <c r="O134" s="263"/>
    </row>
    <row r="135" spans="1:15" ht="13.5" customHeight="1">
      <c r="A135" s="264"/>
      <c r="B135" s="216" t="s">
        <v>42</v>
      </c>
      <c r="C135" s="99"/>
      <c r="D135" s="99"/>
      <c r="E135" s="99">
        <f>(C135-D135)*10</f>
        <v>0</v>
      </c>
      <c r="F135" s="89"/>
      <c r="G135" s="92"/>
      <c r="H135" s="156"/>
      <c r="I135" s="89"/>
      <c r="J135" s="91"/>
      <c r="K135" s="91"/>
      <c r="L135" s="266"/>
      <c r="M135" s="266"/>
      <c r="N135" s="267"/>
      <c r="O135" s="268"/>
    </row>
    <row r="136" spans="1:15" ht="13.5" customHeight="1" thickBot="1">
      <c r="A136" s="93" t="s">
        <v>110</v>
      </c>
      <c r="B136" s="89" t="s">
        <v>42</v>
      </c>
      <c r="C136" s="91">
        <v>0</v>
      </c>
      <c r="D136" s="269">
        <v>0</v>
      </c>
      <c r="E136" s="270">
        <f>SUM(E134:E135)</f>
        <v>0</v>
      </c>
      <c r="F136" s="93"/>
      <c r="G136" s="92"/>
      <c r="J136" s="412" t="s">
        <v>112</v>
      </c>
      <c r="K136" s="413"/>
      <c r="L136" s="413"/>
      <c r="M136" s="413"/>
      <c r="N136" s="413"/>
      <c r="O136" s="199"/>
    </row>
    <row r="137" spans="1:15" ht="13.5" customHeight="1">
      <c r="A137" s="216"/>
      <c r="B137" s="216"/>
      <c r="C137" s="99"/>
      <c r="D137" s="99"/>
      <c r="E137" s="135"/>
      <c r="F137" s="216"/>
      <c r="G137" s="271"/>
      <c r="H137" s="212"/>
      <c r="I137" s="272"/>
      <c r="J137" s="273"/>
      <c r="K137" s="274"/>
      <c r="L137" s="275"/>
      <c r="M137" s="275"/>
      <c r="N137" s="276"/>
      <c r="O137" s="266"/>
    </row>
    <row r="138" spans="1:15" ht="13.5" customHeight="1">
      <c r="A138" s="216"/>
      <c r="B138" s="216"/>
      <c r="C138" s="99" t="s">
        <v>47</v>
      </c>
      <c r="D138" s="99" t="s">
        <v>48</v>
      </c>
      <c r="E138" s="135" t="s">
        <v>26</v>
      </c>
      <c r="F138" s="216"/>
      <c r="G138" s="271" t="s">
        <v>113</v>
      </c>
      <c r="H138" s="277" t="e">
        <f>((E139-E140)-I147)/E139*100%</f>
        <v>#DIV/0!</v>
      </c>
      <c r="I138" s="272"/>
      <c r="J138" s="278"/>
      <c r="K138" s="99"/>
      <c r="L138" s="279"/>
      <c r="M138" s="279"/>
      <c r="N138" s="280"/>
      <c r="O138" s="266"/>
    </row>
    <row r="139" spans="1:15" ht="13.5" customHeight="1">
      <c r="A139" s="216" t="s">
        <v>114</v>
      </c>
      <c r="B139" s="216"/>
      <c r="C139" s="135"/>
      <c r="D139" s="135"/>
      <c r="E139" s="135"/>
      <c r="F139" s="216"/>
      <c r="G139" s="271" t="s">
        <v>115</v>
      </c>
      <c r="H139" s="281" t="e">
        <f>E139/E141</f>
        <v>#DIV/0!</v>
      </c>
      <c r="I139" s="272" t="s">
        <v>116</v>
      </c>
      <c r="J139" s="278"/>
      <c r="K139" s="99"/>
      <c r="L139" s="282"/>
      <c r="M139" s="279"/>
      <c r="N139" s="280"/>
      <c r="O139" s="266"/>
    </row>
    <row r="140" spans="1:15" ht="13.5" customHeight="1">
      <c r="A140" s="216" t="s">
        <v>117</v>
      </c>
      <c r="B140" s="216"/>
      <c r="C140" s="283"/>
      <c r="D140" s="135"/>
      <c r="E140" s="283"/>
      <c r="F140" s="216"/>
      <c r="G140" s="271"/>
      <c r="H140" s="212"/>
      <c r="I140" s="272"/>
      <c r="J140" s="278"/>
      <c r="K140" s="99"/>
      <c r="L140" s="279"/>
      <c r="M140" s="282"/>
      <c r="N140" s="280"/>
      <c r="O140" s="266"/>
    </row>
    <row r="141" spans="1:15" ht="13.5" customHeight="1">
      <c r="A141" s="216" t="s">
        <v>118</v>
      </c>
      <c r="B141" s="216"/>
      <c r="C141" s="284"/>
      <c r="D141" s="99"/>
      <c r="E141" s="283"/>
      <c r="F141" s="216"/>
      <c r="G141" s="271"/>
      <c r="H141" s="212"/>
      <c r="I141" s="272"/>
      <c r="J141" s="278"/>
      <c r="K141" s="99"/>
      <c r="L141" s="279"/>
      <c r="M141" s="279"/>
      <c r="N141" s="280"/>
      <c r="O141" s="266"/>
    </row>
    <row r="142" spans="1:15" ht="13.5" customHeight="1">
      <c r="A142" s="264" t="s">
        <v>119</v>
      </c>
      <c r="B142" s="216"/>
      <c r="C142" s="99"/>
      <c r="D142" s="99"/>
      <c r="E142" s="99"/>
      <c r="F142" s="216"/>
      <c r="G142" s="271"/>
      <c r="H142" s="99"/>
      <c r="I142" s="285"/>
      <c r="J142" s="278"/>
      <c r="K142" s="99"/>
      <c r="L142" s="279"/>
      <c r="M142" s="279"/>
      <c r="N142" s="280"/>
      <c r="O142" s="266"/>
    </row>
    <row r="143" spans="1:15" ht="13.5" customHeight="1">
      <c r="A143" s="264"/>
      <c r="B143" s="216"/>
      <c r="C143" s="99"/>
      <c r="D143" s="99"/>
      <c r="E143" s="99"/>
      <c r="F143" s="216"/>
      <c r="G143" s="271"/>
      <c r="H143" s="99"/>
      <c r="I143" s="285"/>
      <c r="J143" s="286"/>
      <c r="K143" s="271"/>
      <c r="L143" s="212"/>
      <c r="M143" s="287"/>
      <c r="N143" s="288"/>
      <c r="O143" s="149"/>
    </row>
    <row r="144" spans="1:15" ht="13.5" customHeight="1" thickBot="1">
      <c r="A144" s="216"/>
      <c r="B144" s="289"/>
      <c r="C144" s="290" t="s">
        <v>120</v>
      </c>
      <c r="D144" s="290" t="s">
        <v>121</v>
      </c>
      <c r="E144" s="290" t="s">
        <v>122</v>
      </c>
      <c r="F144" s="290" t="s">
        <v>123</v>
      </c>
      <c r="G144" s="291"/>
      <c r="H144" s="292"/>
      <c r="I144" s="293"/>
      <c r="J144" s="294"/>
      <c r="K144" s="295"/>
      <c r="L144" s="296"/>
      <c r="M144" s="297"/>
      <c r="N144" s="298"/>
      <c r="O144" s="149"/>
    </row>
    <row r="145" spans="1:28" ht="13.5" customHeight="1">
      <c r="A145" s="216"/>
      <c r="B145" s="289"/>
      <c r="C145" s="299">
        <f>E139</f>
        <v>0</v>
      </c>
      <c r="D145" s="299">
        <f>E140</f>
        <v>0</v>
      </c>
      <c r="E145" s="299">
        <f>E141</f>
        <v>0</v>
      </c>
      <c r="F145" s="300">
        <f>E142</f>
        <v>0</v>
      </c>
      <c r="G145" s="291"/>
      <c r="H145" s="292"/>
      <c r="I145" s="293"/>
      <c r="J145" s="301"/>
      <c r="K145" s="302"/>
      <c r="L145" s="302"/>
      <c r="M145" s="302"/>
      <c r="N145" s="301"/>
      <c r="O145" s="303"/>
      <c r="P145" s="304"/>
    </row>
    <row r="146" spans="1:28" ht="13.5" customHeight="1">
      <c r="A146" s="265"/>
      <c r="B146" s="305"/>
      <c r="C146" s="306" t="s">
        <v>124</v>
      </c>
      <c r="D146" s="306" t="s">
        <v>125</v>
      </c>
      <c r="E146" s="306" t="s">
        <v>43</v>
      </c>
      <c r="F146" s="306" t="s">
        <v>126</v>
      </c>
      <c r="G146" s="305" t="s">
        <v>127</v>
      </c>
      <c r="H146" s="306" t="s">
        <v>49</v>
      </c>
      <c r="I146" s="307" t="s">
        <v>128</v>
      </c>
      <c r="J146" s="216"/>
      <c r="K146" s="308"/>
      <c r="L146" s="308"/>
      <c r="M146" s="308"/>
      <c r="N146" s="308"/>
      <c r="O146" s="309"/>
    </row>
    <row r="147" spans="1:28" ht="13.5" customHeight="1">
      <c r="A147" s="414" t="s">
        <v>129</v>
      </c>
      <c r="B147" s="410"/>
      <c r="C147" s="310">
        <f>E108</f>
        <v>0</v>
      </c>
      <c r="D147" s="311">
        <f>E132</f>
        <v>0</v>
      </c>
      <c r="E147" s="311">
        <f>E124</f>
        <v>0</v>
      </c>
      <c r="F147" s="311">
        <f>E117</f>
        <v>0</v>
      </c>
      <c r="G147" s="312"/>
      <c r="H147" s="299">
        <f>E136</f>
        <v>0</v>
      </c>
      <c r="I147" s="299">
        <f>SUM(C147:H147)</f>
        <v>0</v>
      </c>
      <c r="J147" s="265"/>
      <c r="K147" s="265"/>
      <c r="L147" s="265"/>
      <c r="M147" s="265"/>
      <c r="N147" s="265"/>
      <c r="O147" s="149"/>
      <c r="V147" s="415"/>
    </row>
    <row r="148" spans="1:28" ht="13.5" customHeight="1">
      <c r="A148" s="417" t="s">
        <v>130</v>
      </c>
      <c r="B148" s="410"/>
      <c r="C148" s="313">
        <f>G108</f>
        <v>0</v>
      </c>
      <c r="D148" s="314">
        <f>G132</f>
        <v>0</v>
      </c>
      <c r="E148" s="314">
        <f>G124</f>
        <v>0</v>
      </c>
      <c r="F148" s="314">
        <f>G117</f>
        <v>0</v>
      </c>
      <c r="G148" s="314"/>
      <c r="H148" s="315">
        <v>0</v>
      </c>
      <c r="I148" s="315">
        <f>SUM(C148:H148)</f>
        <v>0</v>
      </c>
      <c r="J148" s="265"/>
      <c r="K148" s="265"/>
      <c r="L148" s="265"/>
      <c r="M148" s="265"/>
      <c r="N148" s="265"/>
      <c r="O148" s="149"/>
      <c r="R148" s="156"/>
      <c r="S148" s="156"/>
      <c r="T148" s="156"/>
      <c r="U148" s="156"/>
      <c r="V148" s="416"/>
      <c r="W148" s="156"/>
      <c r="X148" s="156"/>
      <c r="Y148" s="156"/>
      <c r="Z148" s="156"/>
      <c r="AA148" s="156"/>
      <c r="AB148" s="156"/>
    </row>
    <row r="149" spans="1:28" ht="13.5" customHeight="1">
      <c r="A149" s="418" t="s">
        <v>131</v>
      </c>
      <c r="B149" s="410"/>
      <c r="C149" s="316">
        <f>M108</f>
        <v>0</v>
      </c>
      <c r="D149" s="317">
        <f>M132</f>
        <v>0</v>
      </c>
      <c r="E149" s="317">
        <f>M124</f>
        <v>0</v>
      </c>
      <c r="F149" s="317">
        <f>M117</f>
        <v>0</v>
      </c>
      <c r="G149" s="317"/>
      <c r="H149" s="318">
        <v>0</v>
      </c>
      <c r="I149" s="319">
        <f>SUM(C149:H149)</f>
        <v>0</v>
      </c>
      <c r="J149" s="265"/>
      <c r="K149" s="265"/>
      <c r="L149" s="265"/>
      <c r="M149" s="265"/>
      <c r="N149" s="265"/>
      <c r="O149" s="149"/>
      <c r="V149" s="416"/>
    </row>
    <row r="150" spans="1:28" ht="13.5" customHeight="1">
      <c r="A150" s="419" t="s">
        <v>132</v>
      </c>
      <c r="B150" s="410"/>
      <c r="C150" s="320">
        <f>H108</f>
        <v>0</v>
      </c>
      <c r="D150" s="321"/>
      <c r="E150" s="321">
        <f>H124</f>
        <v>0</v>
      </c>
      <c r="F150" s="321"/>
      <c r="G150" s="322">
        <v>0</v>
      </c>
      <c r="H150" s="323">
        <v>0</v>
      </c>
      <c r="I150" s="324">
        <f>SUM(C150:H150)</f>
        <v>0</v>
      </c>
      <c r="J150" s="265"/>
      <c r="K150" s="265"/>
      <c r="L150" s="265"/>
      <c r="M150" s="265"/>
      <c r="N150" s="265"/>
      <c r="O150" s="149"/>
      <c r="V150" s="416"/>
    </row>
    <row r="151" spans="1:28" ht="13.5" customHeight="1">
      <c r="A151" s="409" t="s">
        <v>133</v>
      </c>
      <c r="B151" s="410"/>
      <c r="C151" s="325">
        <f>I5</f>
        <v>0</v>
      </c>
      <c r="D151" s="326"/>
      <c r="E151" s="327"/>
      <c r="F151" s="293"/>
      <c r="G151" s="328"/>
      <c r="H151" s="329"/>
      <c r="I151" s="293"/>
      <c r="J151" s="265"/>
      <c r="K151" s="265"/>
      <c r="L151" s="265"/>
      <c r="M151" s="265"/>
      <c r="N151" s="265"/>
      <c r="O151" s="149"/>
    </row>
    <row r="152" spans="1:28" ht="13.5" customHeight="1">
      <c r="A152" s="411" t="s">
        <v>134</v>
      </c>
      <c r="B152" s="410"/>
      <c r="C152" s="330">
        <f>C150*C151</f>
        <v>0</v>
      </c>
      <c r="D152" s="293"/>
      <c r="E152" s="330">
        <f>E150*E151</f>
        <v>0</v>
      </c>
      <c r="F152" s="293"/>
      <c r="G152" s="328"/>
      <c r="H152" s="329"/>
      <c r="I152" s="331">
        <f>C152+E152</f>
        <v>0</v>
      </c>
      <c r="J152" s="265"/>
      <c r="K152" s="265"/>
      <c r="L152" s="265"/>
      <c r="M152" s="265"/>
      <c r="N152" s="265"/>
      <c r="O152" s="149"/>
    </row>
    <row r="153" spans="1:28" ht="13.5" customHeight="1">
      <c r="A153" s="265"/>
      <c r="B153" s="265"/>
      <c r="C153" s="265"/>
      <c r="D153" s="265"/>
      <c r="E153" s="265"/>
      <c r="F153" s="265"/>
      <c r="G153" s="332"/>
      <c r="H153" s="265"/>
      <c r="I153" s="265"/>
      <c r="J153" s="265"/>
      <c r="K153" s="265"/>
      <c r="L153" s="265"/>
      <c r="M153" s="265"/>
      <c r="N153" s="265"/>
      <c r="O153" s="149"/>
    </row>
    <row r="154" spans="1:28" ht="13.5" customHeight="1">
      <c r="A154" s="156"/>
      <c r="B154" s="156"/>
      <c r="C154" s="156"/>
      <c r="D154" s="156"/>
      <c r="E154" s="156"/>
      <c r="F154" s="156"/>
      <c r="G154" s="333"/>
      <c r="H154" s="156"/>
      <c r="I154" s="156"/>
      <c r="J154" s="332"/>
      <c r="K154" s="332"/>
      <c r="L154" s="212"/>
      <c r="M154" s="212"/>
      <c r="N154" s="212"/>
      <c r="O154" s="149"/>
    </row>
    <row r="155" spans="1:28" ht="13.5" customHeight="1">
      <c r="A155" s="156"/>
      <c r="B155" s="156"/>
      <c r="C155" s="156"/>
      <c r="D155" s="156"/>
      <c r="E155" s="156"/>
      <c r="F155" s="156"/>
      <c r="G155" s="333"/>
      <c r="H155" s="156"/>
      <c r="I155" s="156"/>
      <c r="J155" s="333"/>
      <c r="K155" s="333"/>
    </row>
    <row r="156" spans="1:28" ht="13.5" customHeight="1">
      <c r="A156" s="156"/>
      <c r="B156" s="156"/>
      <c r="C156" s="156"/>
      <c r="D156" s="156"/>
      <c r="E156" s="156"/>
      <c r="F156" s="156"/>
      <c r="G156" s="333"/>
      <c r="H156" s="156"/>
      <c r="I156" s="156"/>
      <c r="J156" s="333"/>
      <c r="K156" s="333"/>
    </row>
    <row r="157" spans="1:28" ht="13.5" customHeight="1">
      <c r="A157" s="89"/>
      <c r="B157" s="89"/>
      <c r="C157" s="334"/>
      <c r="D157" s="334"/>
      <c r="E157" s="334"/>
      <c r="F157" s="334"/>
      <c r="G157" s="188"/>
      <c r="H157" s="334"/>
      <c r="I157" s="335"/>
      <c r="J157" s="333"/>
      <c r="K157" s="333"/>
    </row>
    <row r="158" spans="1:28" ht="13.5" customHeight="1">
      <c r="A158" s="89"/>
      <c r="B158" s="89"/>
      <c r="C158" s="90"/>
      <c r="D158" s="90"/>
      <c r="E158" s="89"/>
      <c r="F158" s="89"/>
      <c r="G158" s="92"/>
      <c r="H158" s="89"/>
      <c r="I158" s="89"/>
      <c r="J158" s="188"/>
      <c r="K158" s="188"/>
      <c r="L158" s="304"/>
      <c r="M158" s="304"/>
    </row>
    <row r="159" spans="1:28" ht="13.5" customHeight="1">
      <c r="A159" s="156"/>
      <c r="B159" s="156"/>
      <c r="C159" s="156"/>
      <c r="D159" s="156"/>
      <c r="E159" s="156"/>
      <c r="F159" s="156"/>
      <c r="G159" s="333"/>
      <c r="H159" s="156"/>
      <c r="I159" s="156"/>
      <c r="J159" s="92"/>
      <c r="K159" s="92"/>
    </row>
    <row r="160" spans="1:28" ht="13.5" customHeight="1">
      <c r="A160" s="156"/>
      <c r="B160" s="156"/>
      <c r="C160" s="156"/>
      <c r="D160" s="156"/>
      <c r="E160" s="156"/>
      <c r="F160" s="156"/>
      <c r="G160" s="333"/>
      <c r="H160" s="156"/>
      <c r="I160" s="156"/>
      <c r="J160" s="333"/>
      <c r="K160" s="333"/>
    </row>
    <row r="161" spans="1:15" ht="13.5" customHeight="1">
      <c r="A161" s="156"/>
      <c r="B161" s="156"/>
      <c r="C161" s="156"/>
      <c r="D161" s="156"/>
      <c r="E161" s="156"/>
      <c r="F161" s="156"/>
      <c r="G161" s="333"/>
      <c r="H161" s="156"/>
      <c r="I161" s="156"/>
      <c r="J161" s="333"/>
      <c r="K161" s="333"/>
    </row>
    <row r="162" spans="1:15" ht="13.5" customHeight="1">
      <c r="A162" s="156"/>
      <c r="B162" s="156"/>
      <c r="C162" s="156"/>
      <c r="D162" s="156"/>
      <c r="E162" s="156"/>
      <c r="F162" s="156"/>
      <c r="G162" s="333"/>
      <c r="H162" s="156"/>
      <c r="I162" s="156"/>
      <c r="J162" s="333"/>
      <c r="K162" s="333"/>
      <c r="N162" s="304"/>
      <c r="O162" s="336"/>
    </row>
    <row r="163" spans="1:15" ht="13.5" customHeight="1">
      <c r="A163" s="156"/>
      <c r="B163" s="156"/>
      <c r="C163" s="156"/>
      <c r="D163" s="156"/>
      <c r="E163" s="156"/>
      <c r="F163" s="156"/>
      <c r="G163" s="333"/>
      <c r="H163" s="156"/>
      <c r="I163" s="156"/>
      <c r="J163" s="333"/>
      <c r="K163" s="333"/>
    </row>
    <row r="164" spans="1:15" ht="13.5" customHeight="1">
      <c r="A164" s="156"/>
      <c r="B164" s="156"/>
      <c r="C164" s="156"/>
      <c r="D164" s="156"/>
      <c r="E164" s="156"/>
      <c r="F164" s="156"/>
      <c r="G164" s="333"/>
      <c r="H164" s="156"/>
      <c r="I164" s="156"/>
      <c r="J164" s="333"/>
      <c r="K164" s="333"/>
    </row>
    <row r="165" spans="1:15" ht="13.5" customHeight="1">
      <c r="A165" s="156"/>
      <c r="B165" s="156"/>
      <c r="C165" s="156"/>
      <c r="D165" s="156"/>
      <c r="E165" s="156"/>
      <c r="F165" s="156"/>
      <c r="G165" s="333"/>
      <c r="H165" s="156"/>
      <c r="I165" s="156"/>
      <c r="J165" s="333"/>
      <c r="K165" s="333"/>
    </row>
    <row r="166" spans="1:15" ht="12.75" customHeight="1">
      <c r="A166" s="156"/>
      <c r="B166" s="156"/>
      <c r="C166" s="156"/>
      <c r="D166" s="156"/>
      <c r="E166" s="156"/>
      <c r="F166" s="156"/>
      <c r="G166" s="333"/>
      <c r="H166" s="156"/>
      <c r="I166" s="156"/>
      <c r="J166" s="333"/>
      <c r="K166" s="333"/>
    </row>
    <row r="167" spans="1:15" ht="12.75" customHeight="1">
      <c r="A167" s="156"/>
      <c r="B167" s="156"/>
      <c r="C167" s="156"/>
      <c r="D167" s="156"/>
      <c r="E167" s="156"/>
      <c r="F167" s="156"/>
      <c r="G167" s="333"/>
      <c r="H167" s="156"/>
      <c r="I167" s="156"/>
      <c r="J167" s="333"/>
      <c r="K167" s="333"/>
    </row>
    <row r="168" spans="1:15" ht="12.75" customHeight="1">
      <c r="A168" s="156"/>
      <c r="B168" s="156"/>
      <c r="C168" s="156"/>
      <c r="D168" s="156"/>
      <c r="E168" s="156"/>
      <c r="F168" s="156"/>
      <c r="G168" s="333"/>
      <c r="H168" s="156"/>
      <c r="I168" s="156"/>
      <c r="J168" s="333"/>
      <c r="K168" s="333"/>
    </row>
    <row r="169" spans="1:15" ht="12.75" customHeight="1">
      <c r="A169" s="156"/>
      <c r="B169" s="156"/>
      <c r="C169" s="156"/>
      <c r="D169" s="156"/>
      <c r="E169" s="156"/>
      <c r="F169" s="156"/>
      <c r="G169" s="333"/>
      <c r="H169" s="156"/>
      <c r="I169" s="156"/>
      <c r="J169" s="333"/>
      <c r="K169" s="333"/>
    </row>
    <row r="170" spans="1:15" ht="12.75" customHeight="1">
      <c r="A170" s="156"/>
      <c r="B170" s="156"/>
      <c r="C170" s="156"/>
      <c r="D170" s="156"/>
      <c r="E170" s="156"/>
      <c r="F170" s="156"/>
      <c r="G170" s="333"/>
      <c r="H170" s="156"/>
      <c r="I170" s="156"/>
      <c r="J170" s="333"/>
      <c r="K170" s="333"/>
    </row>
    <row r="171" spans="1:15" ht="12.75" customHeight="1">
      <c r="A171" s="156"/>
      <c r="B171" s="156"/>
      <c r="C171" s="156"/>
      <c r="D171" s="156"/>
      <c r="E171" s="156"/>
      <c r="F171" s="156"/>
      <c r="G171" s="333"/>
      <c r="H171" s="156"/>
      <c r="I171" s="156"/>
      <c r="J171" s="333"/>
      <c r="K171" s="333"/>
    </row>
    <row r="172" spans="1:15" ht="12.75" customHeight="1">
      <c r="A172" s="156"/>
      <c r="B172" s="156"/>
      <c r="C172" s="156"/>
      <c r="D172" s="156"/>
      <c r="E172" s="156"/>
      <c r="F172" s="156"/>
      <c r="G172" s="333"/>
      <c r="H172" s="156"/>
      <c r="I172" s="156"/>
      <c r="J172" s="333"/>
      <c r="K172" s="333"/>
    </row>
    <row r="173" spans="1:15" ht="12.75" customHeight="1">
      <c r="A173" s="156"/>
      <c r="B173" s="156"/>
      <c r="C173" s="156"/>
      <c r="D173" s="156"/>
      <c r="E173" s="156"/>
      <c r="F173" s="156"/>
      <c r="G173" s="333"/>
      <c r="H173" s="156"/>
      <c r="I173" s="156"/>
      <c r="J173" s="333"/>
      <c r="K173" s="333"/>
    </row>
    <row r="174" spans="1:15" ht="12.75" customHeight="1">
      <c r="A174" s="156"/>
      <c r="B174" s="156"/>
      <c r="C174" s="156"/>
      <c r="D174" s="156"/>
      <c r="E174" s="156"/>
      <c r="F174" s="156"/>
      <c r="G174" s="333"/>
      <c r="H174" s="156"/>
      <c r="I174" s="156"/>
      <c r="J174" s="333"/>
      <c r="K174" s="333"/>
    </row>
    <row r="175" spans="1:15" ht="12.75" customHeight="1">
      <c r="A175" s="156"/>
      <c r="B175" s="156"/>
      <c r="C175" s="156"/>
      <c r="D175" s="156"/>
      <c r="E175" s="156"/>
      <c r="F175" s="156"/>
      <c r="G175" s="333"/>
      <c r="H175" s="156"/>
      <c r="I175" s="156"/>
      <c r="J175" s="333"/>
      <c r="K175" s="333"/>
    </row>
    <row r="176" spans="1:15" ht="12.75" customHeight="1">
      <c r="A176" s="156"/>
      <c r="B176" s="156"/>
      <c r="C176" s="156"/>
      <c r="D176" s="156"/>
      <c r="E176" s="156"/>
      <c r="F176" s="156"/>
      <c r="G176" s="333"/>
      <c r="H176" s="156"/>
      <c r="I176" s="156"/>
      <c r="J176" s="333"/>
      <c r="K176" s="333"/>
    </row>
    <row r="177" spans="1:11" ht="12.75" customHeight="1">
      <c r="A177" s="156"/>
      <c r="B177" s="156"/>
      <c r="C177" s="156"/>
      <c r="D177" s="156"/>
      <c r="E177" s="156"/>
      <c r="F177" s="156"/>
      <c r="G177" s="333"/>
      <c r="H177" s="156"/>
      <c r="I177" s="156"/>
      <c r="J177" s="333"/>
      <c r="K177" s="333"/>
    </row>
    <row r="178" spans="1:11" ht="12.75" customHeight="1">
      <c r="A178" s="156"/>
      <c r="B178" s="156"/>
      <c r="C178" s="156"/>
      <c r="D178" s="156"/>
      <c r="E178" s="156"/>
      <c r="F178" s="156"/>
      <c r="G178" s="333"/>
      <c r="H178" s="156"/>
      <c r="I178" s="156"/>
      <c r="J178" s="333"/>
      <c r="K178" s="333"/>
    </row>
    <row r="179" spans="1:11" ht="12.75" customHeight="1">
      <c r="A179" s="156"/>
      <c r="B179" s="156"/>
      <c r="C179" s="156"/>
      <c r="D179" s="156"/>
      <c r="E179" s="156"/>
      <c r="F179" s="156"/>
      <c r="G179" s="333"/>
      <c r="H179" s="156"/>
      <c r="I179" s="156"/>
      <c r="J179" s="333"/>
      <c r="K179" s="333"/>
    </row>
    <row r="180" spans="1:11" ht="12.75" customHeight="1">
      <c r="A180" s="156"/>
      <c r="B180" s="156"/>
      <c r="C180" s="156"/>
      <c r="D180" s="156"/>
      <c r="E180" s="156"/>
      <c r="F180" s="156"/>
      <c r="G180" s="333"/>
      <c r="H180" s="156"/>
      <c r="I180" s="156"/>
      <c r="J180" s="333"/>
      <c r="K180" s="333"/>
    </row>
    <row r="181" spans="1:11" ht="12.75" customHeight="1">
      <c r="A181" s="156"/>
      <c r="B181" s="156"/>
      <c r="C181" s="156"/>
      <c r="D181" s="156"/>
      <c r="E181" s="156"/>
      <c r="F181" s="156"/>
      <c r="G181" s="333"/>
      <c r="H181" s="156"/>
      <c r="I181" s="156"/>
      <c r="J181" s="333"/>
      <c r="K181" s="333"/>
    </row>
    <row r="182" spans="1:11" ht="12.75" customHeight="1">
      <c r="A182" s="156"/>
      <c r="B182" s="156"/>
      <c r="C182" s="156"/>
      <c r="D182" s="156"/>
      <c r="E182" s="156"/>
      <c r="F182" s="156"/>
      <c r="G182" s="333"/>
      <c r="H182" s="156"/>
      <c r="I182" s="156"/>
      <c r="J182" s="333"/>
      <c r="K182" s="333"/>
    </row>
    <row r="183" spans="1:11" ht="12.75" customHeight="1">
      <c r="A183" s="156"/>
      <c r="B183" s="156"/>
      <c r="C183" s="156"/>
      <c r="D183" s="156"/>
      <c r="E183" s="156"/>
      <c r="F183" s="156"/>
      <c r="G183" s="333"/>
      <c r="H183" s="156"/>
      <c r="I183" s="156"/>
      <c r="J183" s="333"/>
      <c r="K183" s="333"/>
    </row>
    <row r="184" spans="1:11" ht="12.75" customHeight="1">
      <c r="A184" s="156"/>
      <c r="B184" s="156"/>
      <c r="C184" s="156"/>
      <c r="D184" s="156"/>
      <c r="E184" s="156"/>
      <c r="F184" s="156"/>
      <c r="G184" s="333"/>
      <c r="H184" s="156"/>
      <c r="I184" s="156"/>
      <c r="J184" s="333"/>
      <c r="K184" s="333"/>
    </row>
    <row r="185" spans="1:11" ht="12.75" customHeight="1">
      <c r="A185" s="156"/>
      <c r="B185" s="156"/>
      <c r="C185" s="156"/>
      <c r="D185" s="156"/>
      <c r="E185" s="156"/>
      <c r="F185" s="156"/>
      <c r="G185" s="333"/>
      <c r="H185" s="156"/>
      <c r="I185" s="156"/>
      <c r="J185" s="333"/>
      <c r="K185" s="333"/>
    </row>
    <row r="186" spans="1:11" ht="12.75" customHeight="1">
      <c r="A186" s="156"/>
      <c r="B186" s="156"/>
      <c r="C186" s="156"/>
      <c r="D186" s="156"/>
      <c r="E186" s="156"/>
      <c r="F186" s="156"/>
      <c r="G186" s="333"/>
      <c r="H186" s="156"/>
      <c r="I186" s="156"/>
      <c r="J186" s="333"/>
      <c r="K186" s="333"/>
    </row>
    <row r="187" spans="1:11" ht="12.75" customHeight="1">
      <c r="A187" s="156"/>
      <c r="B187" s="156"/>
      <c r="C187" s="156"/>
      <c r="D187" s="156"/>
      <c r="E187" s="156"/>
      <c r="F187" s="156"/>
      <c r="G187" s="333"/>
      <c r="H187" s="156"/>
      <c r="I187" s="156"/>
      <c r="J187" s="333"/>
      <c r="K187" s="333"/>
    </row>
    <row r="188" spans="1:11" ht="12.75" customHeight="1">
      <c r="A188" s="156"/>
      <c r="B188" s="156"/>
      <c r="C188" s="156"/>
      <c r="D188" s="156"/>
      <c r="E188" s="156"/>
      <c r="F188" s="156"/>
      <c r="G188" s="333"/>
      <c r="H188" s="156"/>
      <c r="I188" s="156"/>
      <c r="J188" s="333"/>
      <c r="K188" s="333"/>
    </row>
    <row r="189" spans="1:11" ht="12.75" customHeight="1">
      <c r="A189" s="156"/>
      <c r="B189" s="156"/>
      <c r="C189" s="156"/>
      <c r="D189" s="156"/>
      <c r="E189" s="156"/>
      <c r="F189" s="156"/>
      <c r="G189" s="333"/>
      <c r="H189" s="156"/>
      <c r="I189" s="156"/>
      <c r="J189" s="333"/>
      <c r="K189" s="333"/>
    </row>
    <row r="190" spans="1:11" ht="12.75" customHeight="1">
      <c r="A190" s="156"/>
      <c r="B190" s="156"/>
      <c r="C190" s="156"/>
      <c r="D190" s="156"/>
      <c r="E190" s="156"/>
      <c r="F190" s="156"/>
      <c r="G190" s="333"/>
      <c r="H190" s="156"/>
      <c r="I190" s="156"/>
      <c r="J190" s="333"/>
      <c r="K190" s="333"/>
    </row>
    <row r="191" spans="1:11" ht="12.75" customHeight="1">
      <c r="A191" s="156"/>
      <c r="B191" s="156"/>
      <c r="C191" s="156"/>
      <c r="D191" s="156"/>
      <c r="E191" s="156"/>
      <c r="F191" s="156"/>
      <c r="G191" s="333"/>
      <c r="H191" s="156"/>
      <c r="I191" s="156"/>
      <c r="J191" s="333"/>
      <c r="K191" s="333"/>
    </row>
    <row r="192" spans="1:11" ht="12.75" customHeight="1">
      <c r="A192" s="156"/>
      <c r="B192" s="156"/>
      <c r="C192" s="156"/>
      <c r="D192" s="156"/>
      <c r="E192" s="156"/>
      <c r="F192" s="156"/>
      <c r="G192" s="333"/>
      <c r="H192" s="156"/>
      <c r="I192" s="156"/>
      <c r="J192" s="333"/>
      <c r="K192" s="333"/>
    </row>
    <row r="193" spans="1:11" ht="12.75" customHeight="1">
      <c r="A193" s="156"/>
      <c r="B193" s="156"/>
      <c r="C193" s="156"/>
      <c r="D193" s="156"/>
      <c r="E193" s="156"/>
      <c r="F193" s="156"/>
      <c r="G193" s="333"/>
      <c r="H193" s="156"/>
      <c r="I193" s="156"/>
      <c r="J193" s="333"/>
      <c r="K193" s="333"/>
    </row>
    <row r="194" spans="1:11" ht="12.75" customHeight="1">
      <c r="A194" s="156"/>
      <c r="B194" s="156"/>
      <c r="C194" s="156"/>
      <c r="D194" s="156"/>
      <c r="E194" s="156"/>
      <c r="F194" s="156"/>
      <c r="G194" s="333"/>
      <c r="H194" s="156"/>
      <c r="I194" s="156"/>
      <c r="J194" s="333"/>
      <c r="K194" s="333"/>
    </row>
    <row r="195" spans="1:11" ht="12.75" customHeight="1">
      <c r="A195" s="156"/>
      <c r="B195" s="156"/>
      <c r="C195" s="156"/>
      <c r="D195" s="156"/>
      <c r="E195" s="156"/>
      <c r="F195" s="156"/>
      <c r="G195" s="333"/>
      <c r="H195" s="156"/>
      <c r="I195" s="156"/>
      <c r="J195" s="333"/>
      <c r="K195" s="333"/>
    </row>
    <row r="196" spans="1:11" ht="12.75" customHeight="1">
      <c r="A196" s="156"/>
      <c r="B196" s="156"/>
      <c r="C196" s="156"/>
      <c r="D196" s="156"/>
      <c r="E196" s="156"/>
      <c r="F196" s="156"/>
      <c r="G196" s="333"/>
      <c r="H196" s="156"/>
      <c r="I196" s="156"/>
      <c r="J196" s="333"/>
      <c r="K196" s="333"/>
    </row>
    <row r="197" spans="1:11" ht="12.75" customHeight="1">
      <c r="A197" s="156"/>
      <c r="B197" s="156"/>
      <c r="C197" s="156"/>
      <c r="D197" s="156"/>
      <c r="E197" s="156"/>
      <c r="F197" s="156"/>
      <c r="G197" s="333"/>
      <c r="H197" s="156"/>
      <c r="I197" s="156"/>
      <c r="J197" s="333"/>
      <c r="K197" s="333"/>
    </row>
    <row r="198" spans="1:11" ht="12.75" customHeight="1">
      <c r="A198" s="156"/>
      <c r="B198" s="156"/>
      <c r="C198" s="156"/>
      <c r="D198" s="156"/>
      <c r="E198" s="156"/>
      <c r="F198" s="156"/>
      <c r="G198" s="333"/>
      <c r="H198" s="156"/>
      <c r="I198" s="156"/>
      <c r="J198" s="333"/>
      <c r="K198" s="333"/>
    </row>
    <row r="199" spans="1:11" ht="12.75" customHeight="1">
      <c r="A199" s="156"/>
      <c r="B199" s="156"/>
      <c r="C199" s="156"/>
      <c r="D199" s="156"/>
      <c r="E199" s="156"/>
      <c r="F199" s="156"/>
      <c r="G199" s="333"/>
      <c r="H199" s="156"/>
      <c r="I199" s="156"/>
      <c r="J199" s="333"/>
      <c r="K199" s="333"/>
    </row>
    <row r="200" spans="1:11" ht="12.75" customHeight="1">
      <c r="A200" s="156"/>
      <c r="B200" s="156"/>
      <c r="C200" s="156"/>
      <c r="D200" s="156"/>
      <c r="E200" s="156"/>
      <c r="F200" s="156"/>
      <c r="G200" s="333"/>
      <c r="H200" s="156"/>
      <c r="I200" s="156"/>
      <c r="J200" s="333"/>
      <c r="K200" s="333"/>
    </row>
    <row r="201" spans="1:11" ht="12.75" customHeight="1">
      <c r="A201" s="156"/>
      <c r="B201" s="156"/>
      <c r="C201" s="156"/>
      <c r="D201" s="156"/>
      <c r="E201" s="156"/>
      <c r="F201" s="156"/>
      <c r="G201" s="333"/>
      <c r="H201" s="156"/>
      <c r="I201" s="156"/>
      <c r="J201" s="333"/>
      <c r="K201" s="333"/>
    </row>
    <row r="202" spans="1:11" ht="12.75" customHeight="1">
      <c r="A202" s="156"/>
      <c r="B202" s="156"/>
      <c r="C202" s="156"/>
      <c r="D202" s="156"/>
      <c r="E202" s="156"/>
      <c r="F202" s="156"/>
      <c r="G202" s="333"/>
      <c r="H202" s="156"/>
      <c r="I202" s="156"/>
      <c r="J202" s="333"/>
      <c r="K202" s="333"/>
    </row>
    <row r="203" spans="1:11" ht="12.75" customHeight="1">
      <c r="A203" s="156"/>
      <c r="B203" s="156"/>
      <c r="C203" s="156"/>
      <c r="D203" s="156"/>
      <c r="E203" s="156"/>
      <c r="F203" s="156"/>
      <c r="G203" s="333"/>
      <c r="H203" s="156"/>
      <c r="I203" s="156"/>
      <c r="J203" s="333"/>
      <c r="K203" s="333"/>
    </row>
    <row r="204" spans="1:11" ht="12.75" customHeight="1">
      <c r="A204" s="156"/>
      <c r="B204" s="156"/>
      <c r="C204" s="156"/>
      <c r="D204" s="156"/>
      <c r="E204" s="156"/>
      <c r="F204" s="156"/>
      <c r="G204" s="333"/>
      <c r="H204" s="156"/>
      <c r="I204" s="156"/>
      <c r="J204" s="333"/>
      <c r="K204" s="333"/>
    </row>
    <row r="205" spans="1:11" ht="12.75" customHeight="1">
      <c r="A205" s="156"/>
      <c r="B205" s="156"/>
      <c r="C205" s="156"/>
      <c r="D205" s="156"/>
      <c r="E205" s="156"/>
      <c r="F205" s="156"/>
      <c r="G205" s="333"/>
      <c r="H205" s="156"/>
      <c r="I205" s="156"/>
      <c r="J205" s="333"/>
      <c r="K205" s="333"/>
    </row>
    <row r="206" spans="1:11" ht="12.75" customHeight="1">
      <c r="A206" s="156"/>
      <c r="B206" s="156"/>
      <c r="C206" s="156"/>
      <c r="D206" s="156"/>
      <c r="E206" s="156"/>
      <c r="F206" s="156"/>
      <c r="G206" s="333"/>
      <c r="H206" s="156"/>
      <c r="I206" s="156"/>
      <c r="J206" s="333"/>
      <c r="K206" s="333"/>
    </row>
    <row r="207" spans="1:11" ht="12.75" customHeight="1">
      <c r="A207" s="156"/>
      <c r="B207" s="156"/>
      <c r="C207" s="156"/>
      <c r="D207" s="156"/>
      <c r="E207" s="156"/>
      <c r="F207" s="156"/>
      <c r="G207" s="333"/>
      <c r="H207" s="156"/>
      <c r="I207" s="156"/>
      <c r="J207" s="333"/>
      <c r="K207" s="333"/>
    </row>
    <row r="208" spans="1:11" ht="12.75" customHeight="1">
      <c r="A208" s="156"/>
      <c r="B208" s="156"/>
      <c r="C208" s="156"/>
      <c r="D208" s="156"/>
      <c r="E208" s="156"/>
      <c r="F208" s="156"/>
      <c r="G208" s="333"/>
      <c r="H208" s="156"/>
      <c r="I208" s="156"/>
      <c r="J208" s="333"/>
      <c r="K208" s="333"/>
    </row>
    <row r="209" spans="1:11" ht="12.75" customHeight="1">
      <c r="A209" s="156"/>
      <c r="B209" s="156"/>
      <c r="C209" s="156"/>
      <c r="D209" s="156"/>
      <c r="E209" s="156"/>
      <c r="F209" s="156"/>
      <c r="G209" s="333"/>
      <c r="H209" s="156"/>
      <c r="I209" s="156"/>
      <c r="J209" s="333"/>
      <c r="K209" s="333"/>
    </row>
    <row r="210" spans="1:11" ht="12.75" customHeight="1">
      <c r="A210" s="156"/>
      <c r="B210" s="156"/>
      <c r="C210" s="156"/>
      <c r="D210" s="156"/>
      <c r="E210" s="156"/>
      <c r="F210" s="156"/>
      <c r="G210" s="333"/>
      <c r="H210" s="156"/>
      <c r="I210" s="156"/>
      <c r="J210" s="333"/>
      <c r="K210" s="333"/>
    </row>
    <row r="211" spans="1:11" ht="12.75" customHeight="1">
      <c r="A211" s="156"/>
      <c r="B211" s="156"/>
      <c r="C211" s="156"/>
      <c r="D211" s="156"/>
      <c r="E211" s="156"/>
      <c r="F211" s="156"/>
      <c r="G211" s="333"/>
      <c r="H211" s="156"/>
      <c r="I211" s="156"/>
      <c r="J211" s="333"/>
      <c r="K211" s="333"/>
    </row>
    <row r="212" spans="1:11" ht="12.75" customHeight="1">
      <c r="A212" s="156"/>
      <c r="B212" s="156"/>
      <c r="C212" s="156"/>
      <c r="D212" s="156"/>
      <c r="E212" s="156"/>
      <c r="F212" s="156"/>
      <c r="G212" s="333"/>
      <c r="H212" s="156"/>
      <c r="I212" s="156"/>
      <c r="J212" s="333"/>
      <c r="K212" s="333"/>
    </row>
    <row r="213" spans="1:11" ht="12.75" customHeight="1">
      <c r="A213" s="156"/>
      <c r="B213" s="156"/>
      <c r="C213" s="156"/>
      <c r="D213" s="156"/>
      <c r="E213" s="156"/>
      <c r="F213" s="156"/>
      <c r="G213" s="333"/>
      <c r="H213" s="156"/>
      <c r="I213" s="156"/>
      <c r="J213" s="333"/>
      <c r="K213" s="333"/>
    </row>
    <row r="214" spans="1:11" ht="12.75" customHeight="1">
      <c r="A214" s="156"/>
      <c r="B214" s="156"/>
      <c r="C214" s="156"/>
      <c r="D214" s="156"/>
      <c r="E214" s="156"/>
      <c r="F214" s="156"/>
      <c r="G214" s="333"/>
      <c r="H214" s="156"/>
      <c r="I214" s="156"/>
      <c r="J214" s="333"/>
      <c r="K214" s="333"/>
    </row>
    <row r="215" spans="1:11" ht="12.75" customHeight="1">
      <c r="A215" s="156"/>
      <c r="B215" s="156"/>
      <c r="C215" s="156"/>
      <c r="D215" s="156"/>
      <c r="E215" s="156"/>
      <c r="F215" s="156"/>
      <c r="G215" s="333"/>
      <c r="H215" s="156"/>
      <c r="I215" s="156"/>
      <c r="J215" s="333"/>
      <c r="K215" s="333"/>
    </row>
    <row r="216" spans="1:11" ht="12.75" customHeight="1">
      <c r="A216" s="156"/>
      <c r="B216" s="156"/>
      <c r="C216" s="156"/>
      <c r="D216" s="156"/>
      <c r="E216" s="156"/>
      <c r="F216" s="156"/>
      <c r="G216" s="333"/>
      <c r="H216" s="156"/>
      <c r="I216" s="156"/>
      <c r="J216" s="333"/>
      <c r="K216" s="333"/>
    </row>
    <row r="217" spans="1:11" ht="12.75" customHeight="1">
      <c r="A217" s="156"/>
      <c r="B217" s="156"/>
      <c r="C217" s="156"/>
      <c r="D217" s="156"/>
      <c r="E217" s="156"/>
      <c r="F217" s="156"/>
      <c r="G217" s="333"/>
      <c r="H217" s="156"/>
      <c r="I217" s="156"/>
      <c r="J217" s="333"/>
      <c r="K217" s="333"/>
    </row>
    <row r="218" spans="1:11" ht="12.75" customHeight="1">
      <c r="A218" s="156"/>
      <c r="B218" s="156"/>
      <c r="C218" s="156"/>
      <c r="D218" s="156"/>
      <c r="E218" s="156"/>
      <c r="F218" s="156"/>
      <c r="G218" s="333"/>
      <c r="H218" s="156"/>
      <c r="I218" s="156"/>
      <c r="J218" s="333"/>
      <c r="K218" s="333"/>
    </row>
    <row r="219" spans="1:11" ht="12.75" customHeight="1">
      <c r="A219" s="156"/>
      <c r="B219" s="156"/>
      <c r="C219" s="156"/>
      <c r="D219" s="156"/>
      <c r="E219" s="156"/>
      <c r="F219" s="156"/>
      <c r="G219" s="333"/>
      <c r="H219" s="156"/>
      <c r="I219" s="156"/>
      <c r="J219" s="333"/>
      <c r="K219" s="333"/>
    </row>
    <row r="220" spans="1:11" ht="12.75" customHeight="1">
      <c r="A220" s="156"/>
      <c r="B220" s="156"/>
      <c r="C220" s="156"/>
      <c r="D220" s="156"/>
      <c r="E220" s="156"/>
      <c r="F220" s="156"/>
      <c r="G220" s="333"/>
      <c r="H220" s="156"/>
      <c r="I220" s="156"/>
      <c r="J220" s="333"/>
      <c r="K220" s="333"/>
    </row>
    <row r="221" spans="1:11" ht="12.75" customHeight="1">
      <c r="A221" s="156"/>
      <c r="B221" s="156"/>
      <c r="C221" s="156"/>
      <c r="D221" s="156"/>
      <c r="E221" s="156"/>
      <c r="F221" s="156"/>
      <c r="G221" s="333"/>
      <c r="H221" s="156"/>
      <c r="I221" s="156"/>
      <c r="J221" s="333"/>
      <c r="K221" s="333"/>
    </row>
    <row r="222" spans="1:11" ht="12.75" customHeight="1">
      <c r="A222" s="156"/>
      <c r="B222" s="156"/>
      <c r="C222" s="156"/>
      <c r="D222" s="156"/>
      <c r="E222" s="156"/>
      <c r="F222" s="156"/>
      <c r="G222" s="333"/>
      <c r="H222" s="156"/>
      <c r="I222" s="156"/>
      <c r="J222" s="333"/>
      <c r="K222" s="333"/>
    </row>
    <row r="223" spans="1:11" ht="12.75" customHeight="1">
      <c r="A223" s="156"/>
      <c r="B223" s="156"/>
      <c r="C223" s="156"/>
      <c r="D223" s="156"/>
      <c r="E223" s="156"/>
      <c r="F223" s="156"/>
      <c r="G223" s="333"/>
      <c r="H223" s="156"/>
      <c r="I223" s="156"/>
      <c r="J223" s="333"/>
      <c r="K223" s="333"/>
    </row>
    <row r="224" spans="1:11" ht="12.75" customHeight="1">
      <c r="A224" s="156"/>
      <c r="B224" s="156"/>
      <c r="C224" s="156"/>
      <c r="D224" s="156"/>
      <c r="E224" s="156"/>
      <c r="F224" s="156"/>
      <c r="G224" s="333"/>
      <c r="H224" s="156"/>
      <c r="I224" s="156"/>
      <c r="J224" s="333"/>
      <c r="K224" s="333"/>
    </row>
    <row r="225" spans="1:11" ht="12.75" customHeight="1">
      <c r="A225" s="156"/>
      <c r="B225" s="156"/>
      <c r="C225" s="156"/>
      <c r="D225" s="156"/>
      <c r="E225" s="156"/>
      <c r="F225" s="156"/>
      <c r="G225" s="333"/>
      <c r="H225" s="156"/>
      <c r="I225" s="156"/>
      <c r="J225" s="333"/>
      <c r="K225" s="333"/>
    </row>
    <row r="226" spans="1:11" ht="12.75" customHeight="1">
      <c r="A226" s="156"/>
      <c r="B226" s="156"/>
      <c r="C226" s="156"/>
      <c r="D226" s="156"/>
      <c r="E226" s="156"/>
      <c r="F226" s="156"/>
      <c r="G226" s="333"/>
      <c r="H226" s="156"/>
      <c r="I226" s="156"/>
      <c r="J226" s="333"/>
      <c r="K226" s="333"/>
    </row>
    <row r="227" spans="1:11" ht="12.75" customHeight="1">
      <c r="A227" s="156"/>
      <c r="B227" s="156"/>
      <c r="C227" s="156"/>
      <c r="D227" s="156"/>
      <c r="E227" s="156"/>
      <c r="F227" s="156"/>
      <c r="G227" s="333"/>
      <c r="H227" s="156"/>
      <c r="I227" s="156"/>
      <c r="J227" s="333"/>
      <c r="K227" s="333"/>
    </row>
    <row r="228" spans="1:11" ht="12.75" customHeight="1">
      <c r="A228" s="156"/>
      <c r="B228" s="156"/>
      <c r="C228" s="156"/>
      <c r="D228" s="156"/>
      <c r="E228" s="156"/>
      <c r="F228" s="156"/>
      <c r="G228" s="333"/>
      <c r="H228" s="156"/>
      <c r="I228" s="156"/>
      <c r="J228" s="333"/>
      <c r="K228" s="333"/>
    </row>
    <row r="229" spans="1:11" ht="12.75" customHeight="1">
      <c r="A229" s="156"/>
      <c r="B229" s="156"/>
      <c r="C229" s="156"/>
      <c r="D229" s="156"/>
      <c r="E229" s="156"/>
      <c r="F229" s="156"/>
      <c r="G229" s="333"/>
      <c r="H229" s="156"/>
      <c r="I229" s="156"/>
      <c r="J229" s="333"/>
      <c r="K229" s="333"/>
    </row>
    <row r="230" spans="1:11" ht="12.75" customHeight="1">
      <c r="A230" s="156"/>
      <c r="B230" s="156"/>
      <c r="C230" s="156"/>
      <c r="D230" s="156"/>
      <c r="E230" s="156"/>
      <c r="F230" s="156"/>
      <c r="G230" s="333"/>
      <c r="H230" s="156"/>
      <c r="I230" s="156"/>
      <c r="J230" s="333"/>
      <c r="K230" s="333"/>
    </row>
    <row r="231" spans="1:11" ht="12.75" customHeight="1">
      <c r="A231" s="156"/>
      <c r="B231" s="156"/>
      <c r="C231" s="156"/>
      <c r="D231" s="156"/>
      <c r="E231" s="156"/>
      <c r="F231" s="156"/>
      <c r="G231" s="333"/>
      <c r="H231" s="156"/>
      <c r="I231" s="156"/>
      <c r="J231" s="333"/>
      <c r="K231" s="333"/>
    </row>
    <row r="232" spans="1:11" ht="12.75" customHeight="1">
      <c r="A232" s="156"/>
      <c r="B232" s="156"/>
      <c r="C232" s="156"/>
      <c r="D232" s="156"/>
      <c r="E232" s="156"/>
      <c r="F232" s="156"/>
      <c r="G232" s="333"/>
      <c r="H232" s="156"/>
      <c r="I232" s="156"/>
      <c r="J232" s="333"/>
      <c r="K232" s="333"/>
    </row>
    <row r="233" spans="1:11" ht="12.75" customHeight="1">
      <c r="A233" s="156"/>
      <c r="B233" s="156"/>
      <c r="C233" s="156"/>
      <c r="D233" s="156"/>
      <c r="E233" s="156"/>
      <c r="F233" s="156"/>
      <c r="G233" s="333"/>
      <c r="H233" s="156"/>
      <c r="I233" s="156"/>
      <c r="J233" s="333"/>
      <c r="K233" s="333"/>
    </row>
    <row r="234" spans="1:11" ht="12.75" customHeight="1">
      <c r="A234" s="156"/>
      <c r="B234" s="156"/>
      <c r="C234" s="156"/>
      <c r="D234" s="156"/>
      <c r="E234" s="156"/>
      <c r="F234" s="156"/>
      <c r="G234" s="333"/>
      <c r="H234" s="156"/>
      <c r="I234" s="156"/>
      <c r="J234" s="333"/>
      <c r="K234" s="333"/>
    </row>
    <row r="235" spans="1:11" ht="12.75" customHeight="1">
      <c r="A235" s="156"/>
      <c r="B235" s="156"/>
      <c r="C235" s="156"/>
      <c r="D235" s="156"/>
      <c r="E235" s="156"/>
      <c r="F235" s="156"/>
      <c r="G235" s="333"/>
      <c r="H235" s="156"/>
      <c r="I235" s="156"/>
      <c r="J235" s="333"/>
      <c r="K235" s="333"/>
    </row>
    <row r="236" spans="1:11" ht="12.75" customHeight="1">
      <c r="A236" s="156"/>
      <c r="B236" s="156"/>
      <c r="C236" s="156"/>
      <c r="D236" s="156"/>
      <c r="E236" s="156"/>
      <c r="F236" s="156"/>
      <c r="G236" s="333"/>
      <c r="H236" s="156"/>
      <c r="I236" s="156"/>
      <c r="J236" s="333"/>
      <c r="K236" s="333"/>
    </row>
    <row r="237" spans="1:11" ht="12.75" customHeight="1">
      <c r="A237" s="156"/>
      <c r="B237" s="156"/>
      <c r="C237" s="156"/>
      <c r="D237" s="156"/>
      <c r="E237" s="156"/>
      <c r="F237" s="156"/>
      <c r="G237" s="333"/>
      <c r="H237" s="156"/>
      <c r="I237" s="156"/>
      <c r="J237" s="333"/>
      <c r="K237" s="333"/>
    </row>
    <row r="238" spans="1:11" ht="12.75" customHeight="1">
      <c r="A238" s="156"/>
      <c r="B238" s="156"/>
      <c r="C238" s="156"/>
      <c r="D238" s="156"/>
      <c r="E238" s="156"/>
      <c r="F238" s="156"/>
      <c r="G238" s="333"/>
      <c r="H238" s="156"/>
      <c r="I238" s="156"/>
      <c r="J238" s="333"/>
      <c r="K238" s="333"/>
    </row>
    <row r="239" spans="1:11" ht="12.75" customHeight="1">
      <c r="A239" s="156"/>
      <c r="B239" s="156"/>
      <c r="C239" s="156"/>
      <c r="D239" s="156"/>
      <c r="E239" s="156"/>
      <c r="F239" s="156"/>
      <c r="G239" s="333"/>
      <c r="H239" s="156"/>
      <c r="I239" s="156"/>
      <c r="J239" s="333"/>
      <c r="K239" s="333"/>
    </row>
    <row r="240" spans="1:11" ht="12.75" customHeight="1">
      <c r="A240" s="156"/>
      <c r="B240" s="156"/>
      <c r="C240" s="156"/>
      <c r="D240" s="156"/>
      <c r="E240" s="156"/>
      <c r="F240" s="156"/>
      <c r="G240" s="333"/>
      <c r="H240" s="156"/>
      <c r="I240" s="156"/>
      <c r="J240" s="333"/>
      <c r="K240" s="333"/>
    </row>
    <row r="241" spans="1:11" ht="12.75" customHeight="1">
      <c r="A241" s="156"/>
      <c r="B241" s="156"/>
      <c r="C241" s="156"/>
      <c r="D241" s="156"/>
      <c r="E241" s="156"/>
      <c r="F241" s="156"/>
      <c r="G241" s="333"/>
      <c r="H241" s="156"/>
      <c r="I241" s="156"/>
      <c r="J241" s="333"/>
      <c r="K241" s="333"/>
    </row>
    <row r="242" spans="1:11" ht="12.75" customHeight="1">
      <c r="A242" s="156"/>
      <c r="B242" s="156"/>
      <c r="C242" s="156"/>
      <c r="D242" s="156"/>
      <c r="E242" s="156"/>
      <c r="F242" s="156"/>
      <c r="G242" s="333"/>
      <c r="H242" s="156"/>
      <c r="I242" s="156"/>
      <c r="J242" s="333"/>
      <c r="K242" s="333"/>
    </row>
    <row r="243" spans="1:11" ht="12.75" customHeight="1">
      <c r="A243" s="156"/>
      <c r="B243" s="156"/>
      <c r="C243" s="156"/>
      <c r="D243" s="156"/>
      <c r="E243" s="156"/>
      <c r="F243" s="156"/>
      <c r="G243" s="333"/>
      <c r="H243" s="156"/>
      <c r="I243" s="156"/>
      <c r="J243" s="333"/>
      <c r="K243" s="333"/>
    </row>
    <row r="244" spans="1:11" ht="12.75" customHeight="1">
      <c r="A244" s="156"/>
      <c r="B244" s="156"/>
      <c r="C244" s="156"/>
      <c r="D244" s="156"/>
      <c r="E244" s="156"/>
      <c r="F244" s="156"/>
      <c r="G244" s="333"/>
      <c r="H244" s="156"/>
      <c r="I244" s="156"/>
      <c r="J244" s="333"/>
      <c r="K244" s="333"/>
    </row>
    <row r="245" spans="1:11" ht="12.75" customHeight="1">
      <c r="A245" s="156"/>
      <c r="B245" s="156"/>
      <c r="C245" s="156"/>
      <c r="D245" s="156"/>
      <c r="E245" s="156"/>
      <c r="F245" s="156"/>
      <c r="G245" s="333"/>
      <c r="H245" s="156"/>
      <c r="I245" s="156"/>
      <c r="J245" s="333"/>
      <c r="K245" s="333"/>
    </row>
    <row r="246" spans="1:11" ht="12.75" customHeight="1">
      <c r="A246" s="156"/>
      <c r="B246" s="156"/>
      <c r="C246" s="156"/>
      <c r="D246" s="156"/>
      <c r="E246" s="156"/>
      <c r="F246" s="156"/>
      <c r="G246" s="333"/>
      <c r="H246" s="156"/>
      <c r="I246" s="156"/>
      <c r="J246" s="333"/>
      <c r="K246" s="333"/>
    </row>
    <row r="247" spans="1:11" ht="12.75" customHeight="1">
      <c r="A247" s="156"/>
      <c r="B247" s="156"/>
      <c r="C247" s="156"/>
      <c r="D247" s="156"/>
      <c r="E247" s="156"/>
      <c r="F247" s="156"/>
      <c r="G247" s="333"/>
      <c r="H247" s="156"/>
      <c r="I247" s="156"/>
      <c r="J247" s="333"/>
      <c r="K247" s="333"/>
    </row>
    <row r="248" spans="1:11" ht="12.75" customHeight="1">
      <c r="A248" s="156"/>
      <c r="B248" s="156"/>
      <c r="C248" s="156"/>
      <c r="D248" s="156"/>
      <c r="E248" s="156"/>
      <c r="F248" s="156"/>
      <c r="G248" s="333"/>
      <c r="H248" s="156"/>
      <c r="I248" s="156"/>
      <c r="J248" s="333"/>
      <c r="K248" s="333"/>
    </row>
    <row r="249" spans="1:11" ht="12.75" customHeight="1">
      <c r="A249" s="156"/>
      <c r="B249" s="156"/>
      <c r="C249" s="156"/>
      <c r="D249" s="156"/>
      <c r="E249" s="156"/>
      <c r="F249" s="156"/>
      <c r="G249" s="333"/>
      <c r="H249" s="156"/>
      <c r="I249" s="156"/>
      <c r="J249" s="333"/>
      <c r="K249" s="333"/>
    </row>
    <row r="250" spans="1:11" ht="12.75" customHeight="1">
      <c r="A250" s="156"/>
      <c r="B250" s="156"/>
      <c r="C250" s="156"/>
      <c r="D250" s="156"/>
      <c r="E250" s="156"/>
      <c r="F250" s="156"/>
      <c r="G250" s="333"/>
      <c r="H250" s="156"/>
      <c r="I250" s="156"/>
      <c r="J250" s="333"/>
      <c r="K250" s="333"/>
    </row>
    <row r="251" spans="1:11" ht="12.75" customHeight="1">
      <c r="A251" s="156"/>
      <c r="B251" s="156"/>
      <c r="C251" s="156"/>
      <c r="D251" s="156"/>
      <c r="E251" s="156"/>
      <c r="F251" s="156"/>
      <c r="G251" s="333"/>
      <c r="H251" s="156"/>
      <c r="I251" s="156"/>
      <c r="J251" s="333"/>
      <c r="K251" s="333"/>
    </row>
    <row r="252" spans="1:11" ht="12.75" customHeight="1">
      <c r="A252" s="156"/>
      <c r="B252" s="156"/>
      <c r="C252" s="156"/>
      <c r="D252" s="156"/>
      <c r="E252" s="156"/>
      <c r="F252" s="156"/>
      <c r="G252" s="333"/>
      <c r="H252" s="156"/>
      <c r="I252" s="156"/>
      <c r="J252" s="333"/>
      <c r="K252" s="333"/>
    </row>
    <row r="253" spans="1:11" ht="12.75" customHeight="1">
      <c r="A253" s="156"/>
      <c r="B253" s="156"/>
      <c r="C253" s="156"/>
      <c r="D253" s="156"/>
      <c r="E253" s="156"/>
      <c r="F253" s="156"/>
      <c r="G253" s="333"/>
      <c r="H253" s="156"/>
      <c r="I253" s="156"/>
      <c r="J253" s="333"/>
      <c r="K253" s="333"/>
    </row>
    <row r="254" spans="1:11" ht="12.75" customHeight="1">
      <c r="A254" s="156"/>
      <c r="B254" s="156"/>
      <c r="C254" s="156"/>
      <c r="D254" s="156"/>
      <c r="E254" s="156"/>
      <c r="F254" s="156"/>
      <c r="G254" s="333"/>
      <c r="H254" s="156"/>
      <c r="I254" s="156"/>
      <c r="J254" s="333"/>
      <c r="K254" s="333"/>
    </row>
    <row r="255" spans="1:11" ht="12.75" customHeight="1">
      <c r="A255" s="156"/>
      <c r="B255" s="156"/>
      <c r="C255" s="156"/>
      <c r="D255" s="156"/>
      <c r="E255" s="156"/>
      <c r="F255" s="156"/>
      <c r="G255" s="333"/>
      <c r="H255" s="156"/>
      <c r="I255" s="156"/>
      <c r="J255" s="333"/>
      <c r="K255" s="333"/>
    </row>
    <row r="256" spans="1:11" ht="12.75" customHeight="1">
      <c r="A256" s="156"/>
      <c r="B256" s="156"/>
      <c r="C256" s="156"/>
      <c r="D256" s="156"/>
      <c r="E256" s="156"/>
      <c r="F256" s="156"/>
      <c r="G256" s="333"/>
      <c r="H256" s="156"/>
      <c r="I256" s="156"/>
      <c r="J256" s="333"/>
      <c r="K256" s="333"/>
    </row>
    <row r="257" spans="1:11" ht="12.75" customHeight="1">
      <c r="A257" s="156"/>
      <c r="B257" s="156"/>
      <c r="C257" s="156"/>
      <c r="D257" s="156"/>
      <c r="E257" s="156"/>
      <c r="F257" s="156"/>
      <c r="G257" s="333"/>
      <c r="H257" s="156"/>
      <c r="I257" s="156"/>
      <c r="J257" s="333"/>
      <c r="K257" s="333"/>
    </row>
    <row r="258" spans="1:11" ht="12.75" customHeight="1">
      <c r="A258" s="156"/>
      <c r="B258" s="156"/>
      <c r="C258" s="156"/>
      <c r="D258" s="156"/>
      <c r="E258" s="156"/>
      <c r="F258" s="156"/>
      <c r="G258" s="333"/>
      <c r="H258" s="156"/>
      <c r="I258" s="156"/>
      <c r="J258" s="333"/>
      <c r="K258" s="333"/>
    </row>
    <row r="259" spans="1:11" ht="12.75" customHeight="1">
      <c r="A259" s="156"/>
      <c r="B259" s="156"/>
      <c r="C259" s="156"/>
      <c r="D259" s="156"/>
      <c r="E259" s="156"/>
      <c r="F259" s="156"/>
      <c r="G259" s="333"/>
      <c r="H259" s="156"/>
      <c r="I259" s="156"/>
      <c r="J259" s="333"/>
      <c r="K259" s="333"/>
    </row>
    <row r="260" spans="1:11" ht="12.75" customHeight="1">
      <c r="A260" s="156"/>
      <c r="B260" s="156"/>
      <c r="C260" s="156"/>
      <c r="D260" s="156"/>
      <c r="E260" s="156"/>
      <c r="F260" s="156"/>
      <c r="G260" s="333"/>
      <c r="H260" s="156"/>
      <c r="I260" s="156"/>
      <c r="J260" s="333"/>
      <c r="K260" s="333"/>
    </row>
    <row r="261" spans="1:11" ht="12.75" customHeight="1">
      <c r="A261" s="156"/>
      <c r="B261" s="156"/>
      <c r="C261" s="156"/>
      <c r="D261" s="156"/>
      <c r="E261" s="156"/>
      <c r="F261" s="156"/>
      <c r="G261" s="333"/>
      <c r="H261" s="156"/>
      <c r="I261" s="156"/>
      <c r="J261" s="333"/>
      <c r="K261" s="333"/>
    </row>
    <row r="262" spans="1:11" ht="12.75" customHeight="1">
      <c r="A262" s="156"/>
      <c r="B262" s="156"/>
      <c r="C262" s="156"/>
      <c r="D262" s="156"/>
      <c r="E262" s="156"/>
      <c r="F262" s="156"/>
      <c r="G262" s="333"/>
      <c r="H262" s="156"/>
      <c r="I262" s="156"/>
      <c r="J262" s="333"/>
      <c r="K262" s="333"/>
    </row>
    <row r="263" spans="1:11" ht="12.75" customHeight="1">
      <c r="A263" s="156"/>
      <c r="B263" s="156"/>
      <c r="C263" s="156"/>
      <c r="D263" s="156"/>
      <c r="E263" s="156"/>
      <c r="F263" s="156"/>
      <c r="G263" s="333"/>
      <c r="H263" s="156"/>
      <c r="I263" s="156"/>
      <c r="J263" s="333"/>
      <c r="K263" s="333"/>
    </row>
    <row r="264" spans="1:11" ht="12.75" customHeight="1">
      <c r="A264" s="156"/>
      <c r="B264" s="156"/>
      <c r="C264" s="156"/>
      <c r="D264" s="156"/>
      <c r="E264" s="156"/>
      <c r="F264" s="156"/>
      <c r="G264" s="333"/>
      <c r="H264" s="156"/>
      <c r="I264" s="156"/>
      <c r="J264" s="333"/>
      <c r="K264" s="333"/>
    </row>
    <row r="265" spans="1:11" ht="12.75" customHeight="1">
      <c r="A265" s="156"/>
      <c r="B265" s="156"/>
      <c r="C265" s="156"/>
      <c r="D265" s="156"/>
      <c r="E265" s="156"/>
      <c r="F265" s="156"/>
      <c r="G265" s="333"/>
      <c r="H265" s="156"/>
      <c r="I265" s="156"/>
      <c r="J265" s="333"/>
      <c r="K265" s="333"/>
    </row>
    <row r="266" spans="1:11" ht="12.75" customHeight="1">
      <c r="A266" s="156"/>
      <c r="B266" s="156"/>
      <c r="C266" s="156"/>
      <c r="D266" s="156"/>
      <c r="E266" s="156"/>
      <c r="F266" s="156"/>
      <c r="G266" s="333"/>
      <c r="H266" s="156"/>
      <c r="I266" s="156"/>
      <c r="J266" s="333"/>
      <c r="K266" s="333"/>
    </row>
    <row r="267" spans="1:11" ht="12.75" customHeight="1">
      <c r="A267" s="156"/>
      <c r="B267" s="156"/>
      <c r="C267" s="156"/>
      <c r="D267" s="156"/>
      <c r="E267" s="156"/>
      <c r="F267" s="156"/>
      <c r="G267" s="333"/>
      <c r="H267" s="156"/>
      <c r="I267" s="156"/>
      <c r="J267" s="333"/>
      <c r="K267" s="333"/>
    </row>
    <row r="268" spans="1:11" ht="12.75" customHeight="1">
      <c r="A268" s="156"/>
      <c r="B268" s="156"/>
      <c r="C268" s="156"/>
      <c r="D268" s="156"/>
      <c r="E268" s="156"/>
      <c r="F268" s="156"/>
      <c r="G268" s="333"/>
      <c r="H268" s="156"/>
      <c r="I268" s="156"/>
      <c r="J268" s="333"/>
      <c r="K268" s="333"/>
    </row>
    <row r="269" spans="1:11" ht="12.75" customHeight="1">
      <c r="A269" s="156"/>
      <c r="B269" s="156"/>
      <c r="C269" s="156"/>
      <c r="D269" s="156"/>
      <c r="E269" s="156"/>
      <c r="F269" s="156"/>
      <c r="G269" s="333"/>
      <c r="H269" s="156"/>
      <c r="I269" s="156"/>
      <c r="J269" s="333"/>
      <c r="K269" s="333"/>
    </row>
    <row r="270" spans="1:11" ht="12.75" customHeight="1">
      <c r="A270" s="156"/>
      <c r="B270" s="156"/>
      <c r="C270" s="156"/>
      <c r="D270" s="156"/>
      <c r="E270" s="156"/>
      <c r="F270" s="156"/>
      <c r="G270" s="333"/>
      <c r="H270" s="156"/>
      <c r="I270" s="156"/>
      <c r="J270" s="333"/>
      <c r="K270" s="333"/>
    </row>
    <row r="271" spans="1:11" ht="12.75" customHeight="1">
      <c r="A271" s="156"/>
      <c r="B271" s="156"/>
      <c r="C271" s="156"/>
      <c r="D271" s="156"/>
      <c r="E271" s="156"/>
      <c r="F271" s="156"/>
      <c r="G271" s="333"/>
      <c r="H271" s="156"/>
      <c r="I271" s="156"/>
      <c r="J271" s="333"/>
      <c r="K271" s="333"/>
    </row>
    <row r="272" spans="1:11" ht="12.75" customHeight="1">
      <c r="A272" s="156"/>
      <c r="B272" s="156"/>
      <c r="C272" s="156"/>
      <c r="D272" s="156"/>
      <c r="E272" s="156"/>
      <c r="F272" s="156"/>
      <c r="G272" s="333"/>
      <c r="H272" s="156"/>
      <c r="I272" s="156"/>
      <c r="J272" s="333"/>
      <c r="K272" s="333"/>
    </row>
    <row r="273" spans="1:11" ht="12.75" customHeight="1">
      <c r="A273" s="156"/>
      <c r="B273" s="156"/>
      <c r="C273" s="156"/>
      <c r="D273" s="156"/>
      <c r="E273" s="156"/>
      <c r="F273" s="156"/>
      <c r="G273" s="333"/>
      <c r="H273" s="156"/>
      <c r="I273" s="156"/>
      <c r="J273" s="333"/>
      <c r="K273" s="333"/>
    </row>
    <row r="274" spans="1:11" ht="12.75" customHeight="1">
      <c r="A274" s="156"/>
      <c r="B274" s="156"/>
      <c r="C274" s="156"/>
      <c r="D274" s="156"/>
      <c r="E274" s="156"/>
      <c r="F274" s="156"/>
      <c r="G274" s="333"/>
      <c r="H274" s="156"/>
      <c r="I274" s="156"/>
      <c r="J274" s="333"/>
      <c r="K274" s="333"/>
    </row>
    <row r="275" spans="1:11" ht="12.75" customHeight="1">
      <c r="A275" s="156"/>
      <c r="B275" s="156"/>
      <c r="C275" s="156"/>
      <c r="D275" s="156"/>
      <c r="E275" s="156"/>
      <c r="F275" s="156"/>
      <c r="G275" s="333"/>
      <c r="H275" s="156"/>
      <c r="I275" s="156"/>
      <c r="J275" s="333"/>
      <c r="K275" s="333"/>
    </row>
    <row r="276" spans="1:11" ht="12.75" customHeight="1">
      <c r="A276" s="156"/>
      <c r="B276" s="156"/>
      <c r="C276" s="156"/>
      <c r="D276" s="156"/>
      <c r="E276" s="156"/>
      <c r="F276" s="156"/>
      <c r="G276" s="333"/>
      <c r="H276" s="156"/>
      <c r="I276" s="156"/>
      <c r="J276" s="333"/>
      <c r="K276" s="333"/>
    </row>
    <row r="277" spans="1:11" ht="12.75" customHeight="1">
      <c r="A277" s="156"/>
      <c r="B277" s="156"/>
      <c r="C277" s="156"/>
      <c r="D277" s="156"/>
      <c r="E277" s="156"/>
      <c r="F277" s="156"/>
      <c r="G277" s="333"/>
      <c r="H277" s="156"/>
      <c r="I277" s="156"/>
      <c r="J277" s="333"/>
      <c r="K277" s="333"/>
    </row>
    <row r="278" spans="1:11" ht="12.75" customHeight="1">
      <c r="A278" s="156"/>
      <c r="B278" s="156"/>
      <c r="C278" s="156"/>
      <c r="D278" s="156"/>
      <c r="E278" s="156"/>
      <c r="F278" s="156"/>
      <c r="G278" s="333"/>
      <c r="H278" s="156"/>
      <c r="I278" s="156"/>
      <c r="J278" s="333"/>
      <c r="K278" s="333"/>
    </row>
    <row r="279" spans="1:11" ht="12.75" customHeight="1">
      <c r="A279" s="156"/>
      <c r="B279" s="156"/>
      <c r="C279" s="156"/>
      <c r="D279" s="156"/>
      <c r="E279" s="156"/>
      <c r="F279" s="156"/>
      <c r="G279" s="333"/>
      <c r="H279" s="156"/>
      <c r="I279" s="156"/>
      <c r="J279" s="333"/>
      <c r="K279" s="333"/>
    </row>
    <row r="280" spans="1:11" ht="12.75" customHeight="1">
      <c r="A280" s="156"/>
      <c r="B280" s="156"/>
      <c r="C280" s="156"/>
      <c r="D280" s="156"/>
      <c r="E280" s="156"/>
      <c r="F280" s="156"/>
      <c r="G280" s="333"/>
      <c r="H280" s="156"/>
      <c r="I280" s="156"/>
      <c r="J280" s="333"/>
      <c r="K280" s="333"/>
    </row>
    <row r="281" spans="1:11" ht="12.75" customHeight="1">
      <c r="A281" s="156"/>
      <c r="B281" s="156"/>
      <c r="C281" s="156"/>
      <c r="D281" s="156"/>
      <c r="E281" s="156"/>
      <c r="F281" s="156"/>
      <c r="G281" s="333"/>
      <c r="H281" s="156"/>
      <c r="I281" s="156"/>
      <c r="J281" s="333"/>
      <c r="K281" s="333"/>
    </row>
    <row r="282" spans="1:11" ht="12.75" customHeight="1">
      <c r="A282" s="156"/>
      <c r="B282" s="156"/>
      <c r="C282" s="156"/>
      <c r="D282" s="156"/>
      <c r="E282" s="156"/>
      <c r="F282" s="156"/>
      <c r="G282" s="333"/>
      <c r="H282" s="156"/>
      <c r="I282" s="156"/>
      <c r="J282" s="333"/>
      <c r="K282" s="333"/>
    </row>
    <row r="283" spans="1:11" ht="12.75" customHeight="1">
      <c r="A283" s="156"/>
      <c r="B283" s="156"/>
      <c r="C283" s="156"/>
      <c r="D283" s="156"/>
      <c r="E283" s="156"/>
      <c r="F283" s="156"/>
      <c r="G283" s="333"/>
      <c r="H283" s="156"/>
      <c r="I283" s="156"/>
      <c r="J283" s="333"/>
      <c r="K283" s="333"/>
    </row>
    <row r="284" spans="1:11" ht="12.75" customHeight="1">
      <c r="A284" s="156"/>
      <c r="B284" s="156"/>
      <c r="C284" s="156"/>
      <c r="D284" s="156"/>
      <c r="E284" s="156"/>
      <c r="F284" s="156"/>
      <c r="G284" s="333"/>
      <c r="H284" s="156"/>
      <c r="I284" s="156"/>
      <c r="J284" s="333"/>
      <c r="K284" s="333"/>
    </row>
    <row r="285" spans="1:11" ht="12.75" customHeight="1">
      <c r="A285" s="156"/>
      <c r="B285" s="156"/>
      <c r="C285" s="156"/>
      <c r="D285" s="156"/>
      <c r="E285" s="156"/>
      <c r="F285" s="156"/>
      <c r="G285" s="333"/>
      <c r="H285" s="156"/>
      <c r="I285" s="156"/>
      <c r="J285" s="333"/>
      <c r="K285" s="333"/>
    </row>
    <row r="286" spans="1:11" ht="12.75" customHeight="1">
      <c r="A286" s="156"/>
      <c r="B286" s="156"/>
      <c r="C286" s="156"/>
      <c r="D286" s="156"/>
      <c r="E286" s="156"/>
      <c r="F286" s="156"/>
      <c r="G286" s="333"/>
      <c r="H286" s="156"/>
      <c r="I286" s="156"/>
      <c r="J286" s="333"/>
      <c r="K286" s="333"/>
    </row>
    <row r="287" spans="1:11" ht="12.75" customHeight="1">
      <c r="A287" s="156"/>
      <c r="B287" s="156"/>
      <c r="C287" s="156"/>
      <c r="D287" s="156"/>
      <c r="E287" s="156"/>
      <c r="F287" s="156"/>
      <c r="G287" s="333"/>
      <c r="H287" s="156"/>
      <c r="I287" s="156"/>
      <c r="J287" s="333"/>
      <c r="K287" s="333"/>
    </row>
    <row r="288" spans="1:11" ht="12.75" customHeight="1">
      <c r="A288" s="156"/>
      <c r="B288" s="156"/>
      <c r="C288" s="156"/>
      <c r="D288" s="156"/>
      <c r="E288" s="156"/>
      <c r="F288" s="156"/>
      <c r="G288" s="333"/>
      <c r="H288" s="156"/>
      <c r="I288" s="156"/>
      <c r="J288" s="333"/>
      <c r="K288" s="333"/>
    </row>
    <row r="289" spans="1:11" ht="12.75" customHeight="1">
      <c r="A289" s="156"/>
      <c r="B289" s="156"/>
      <c r="C289" s="156"/>
      <c r="D289" s="156"/>
      <c r="E289" s="156"/>
      <c r="F289" s="156"/>
      <c r="G289" s="333"/>
      <c r="H289" s="156"/>
      <c r="I289" s="156"/>
      <c r="J289" s="333"/>
      <c r="K289" s="333"/>
    </row>
    <row r="290" spans="1:11" ht="12.75" customHeight="1">
      <c r="A290" s="156"/>
      <c r="B290" s="156"/>
      <c r="C290" s="156"/>
      <c r="D290" s="156"/>
      <c r="E290" s="156"/>
      <c r="F290" s="156"/>
      <c r="G290" s="333"/>
      <c r="H290" s="156"/>
      <c r="I290" s="156"/>
      <c r="J290" s="333"/>
      <c r="K290" s="333"/>
    </row>
    <row r="291" spans="1:11" ht="12.75" customHeight="1">
      <c r="A291" s="156"/>
      <c r="B291" s="156"/>
      <c r="C291" s="156"/>
      <c r="D291" s="156"/>
      <c r="E291" s="156"/>
      <c r="F291" s="156"/>
      <c r="G291" s="333"/>
      <c r="H291" s="156"/>
      <c r="I291" s="156"/>
      <c r="J291" s="333"/>
      <c r="K291" s="333"/>
    </row>
    <row r="292" spans="1:11" ht="12.75" customHeight="1">
      <c r="A292" s="156"/>
      <c r="B292" s="156"/>
      <c r="C292" s="156"/>
      <c r="D292" s="156"/>
      <c r="E292" s="156"/>
      <c r="F292" s="156"/>
      <c r="G292" s="333"/>
      <c r="H292" s="156"/>
      <c r="I292" s="156"/>
      <c r="J292" s="333"/>
      <c r="K292" s="333"/>
    </row>
    <row r="293" spans="1:11" ht="12.75" customHeight="1">
      <c r="A293" s="156"/>
      <c r="B293" s="156"/>
      <c r="C293" s="156"/>
      <c r="D293" s="156"/>
      <c r="E293" s="156"/>
      <c r="F293" s="156"/>
      <c r="G293" s="333"/>
      <c r="H293" s="156"/>
      <c r="I293" s="156"/>
      <c r="J293" s="333"/>
      <c r="K293" s="333"/>
    </row>
    <row r="294" spans="1:11" ht="12.75" customHeight="1">
      <c r="A294" s="156"/>
      <c r="B294" s="156"/>
      <c r="C294" s="156"/>
      <c r="D294" s="156"/>
      <c r="E294" s="156"/>
      <c r="F294" s="156"/>
      <c r="G294" s="333"/>
      <c r="H294" s="156"/>
      <c r="I294" s="156"/>
      <c r="J294" s="333"/>
      <c r="K294" s="333"/>
    </row>
    <row r="295" spans="1:11" ht="12.75" customHeight="1">
      <c r="A295" s="156"/>
      <c r="B295" s="156"/>
      <c r="C295" s="156"/>
      <c r="D295" s="156"/>
      <c r="E295" s="156"/>
      <c r="F295" s="156"/>
      <c r="G295" s="333"/>
      <c r="H295" s="156"/>
      <c r="I295" s="156"/>
      <c r="J295" s="333"/>
      <c r="K295" s="333"/>
    </row>
    <row r="296" spans="1:11" ht="12.75" customHeight="1">
      <c r="A296" s="156"/>
      <c r="B296" s="156"/>
      <c r="C296" s="156"/>
      <c r="D296" s="156"/>
      <c r="E296" s="156"/>
      <c r="F296" s="156"/>
      <c r="G296" s="333"/>
      <c r="H296" s="156"/>
      <c r="I296" s="156"/>
      <c r="J296" s="333"/>
      <c r="K296" s="333"/>
    </row>
    <row r="297" spans="1:11" ht="12.75" customHeight="1">
      <c r="A297" s="156"/>
      <c r="B297" s="156"/>
      <c r="C297" s="156"/>
      <c r="D297" s="156"/>
      <c r="E297" s="156"/>
      <c r="F297" s="156"/>
      <c r="G297" s="333"/>
      <c r="H297" s="156"/>
      <c r="I297" s="156"/>
      <c r="J297" s="333"/>
      <c r="K297" s="333"/>
    </row>
    <row r="298" spans="1:11" ht="12.75" customHeight="1">
      <c r="A298" s="156"/>
      <c r="B298" s="156"/>
      <c r="C298" s="156"/>
      <c r="D298" s="156"/>
      <c r="E298" s="156"/>
      <c r="F298" s="156"/>
      <c r="G298" s="333"/>
      <c r="H298" s="156"/>
      <c r="I298" s="156"/>
      <c r="J298" s="333"/>
      <c r="K298" s="333"/>
    </row>
    <row r="299" spans="1:11" ht="12.75" customHeight="1">
      <c r="A299" s="156"/>
      <c r="B299" s="156"/>
      <c r="C299" s="156"/>
      <c r="D299" s="156"/>
      <c r="E299" s="156"/>
      <c r="F299" s="156"/>
      <c r="G299" s="333"/>
      <c r="H299" s="156"/>
      <c r="I299" s="156"/>
      <c r="J299" s="333"/>
      <c r="K299" s="333"/>
    </row>
    <row r="300" spans="1:11" ht="12.75" customHeight="1">
      <c r="A300" s="156"/>
      <c r="B300" s="156"/>
      <c r="C300" s="156"/>
      <c r="D300" s="156"/>
      <c r="E300" s="156"/>
      <c r="F300" s="156"/>
      <c r="G300" s="333"/>
      <c r="H300" s="156"/>
      <c r="I300" s="156"/>
      <c r="J300" s="333"/>
      <c r="K300" s="333"/>
    </row>
    <row r="301" spans="1:11" ht="12.75" customHeight="1">
      <c r="A301" s="156"/>
      <c r="B301" s="156"/>
      <c r="C301" s="156"/>
      <c r="D301" s="156"/>
      <c r="E301" s="156"/>
      <c r="F301" s="156"/>
      <c r="G301" s="333"/>
      <c r="H301" s="156"/>
      <c r="I301" s="156"/>
      <c r="J301" s="333"/>
      <c r="K301" s="333"/>
    </row>
    <row r="302" spans="1:11" ht="12.75" customHeight="1">
      <c r="A302" s="156"/>
      <c r="B302" s="156"/>
      <c r="C302" s="156"/>
      <c r="D302" s="156"/>
      <c r="E302" s="156"/>
      <c r="F302" s="156"/>
      <c r="G302" s="333"/>
      <c r="H302" s="156"/>
      <c r="I302" s="156"/>
      <c r="J302" s="333"/>
      <c r="K302" s="333"/>
    </row>
    <row r="303" spans="1:11" ht="12.75" customHeight="1">
      <c r="A303" s="156"/>
      <c r="B303" s="156"/>
      <c r="C303" s="156"/>
      <c r="D303" s="156"/>
      <c r="E303" s="156"/>
      <c r="F303" s="156"/>
      <c r="G303" s="333"/>
      <c r="H303" s="156"/>
      <c r="I303" s="156"/>
      <c r="J303" s="333"/>
      <c r="K303" s="333"/>
    </row>
    <row r="304" spans="1:11" ht="12.75" customHeight="1">
      <c r="A304" s="156"/>
      <c r="B304" s="156"/>
      <c r="C304" s="156"/>
      <c r="D304" s="156"/>
      <c r="E304" s="156"/>
      <c r="F304" s="156"/>
      <c r="G304" s="333"/>
      <c r="H304" s="156"/>
      <c r="I304" s="156"/>
      <c r="J304" s="333"/>
      <c r="K304" s="333"/>
    </row>
    <row r="305" spans="1:11" ht="12.75" customHeight="1">
      <c r="A305" s="156"/>
      <c r="B305" s="156"/>
      <c r="C305" s="156"/>
      <c r="D305" s="156"/>
      <c r="E305" s="156"/>
      <c r="F305" s="156"/>
      <c r="G305" s="333"/>
      <c r="H305" s="156"/>
      <c r="I305" s="156"/>
      <c r="J305" s="333"/>
      <c r="K305" s="333"/>
    </row>
    <row r="306" spans="1:11" ht="12.75" customHeight="1">
      <c r="A306" s="156"/>
      <c r="B306" s="156"/>
      <c r="C306" s="156"/>
      <c r="D306" s="156"/>
      <c r="E306" s="156"/>
      <c r="F306" s="156"/>
      <c r="G306" s="333"/>
      <c r="H306" s="156"/>
      <c r="I306" s="156"/>
      <c r="J306" s="333"/>
      <c r="K306" s="333"/>
    </row>
    <row r="307" spans="1:11" ht="12.75" customHeight="1">
      <c r="A307" s="156"/>
      <c r="B307" s="156"/>
      <c r="C307" s="156"/>
      <c r="D307" s="156"/>
      <c r="E307" s="156"/>
      <c r="F307" s="156"/>
      <c r="G307" s="333"/>
      <c r="H307" s="156"/>
      <c r="I307" s="156"/>
      <c r="J307" s="333"/>
      <c r="K307" s="333"/>
    </row>
    <row r="308" spans="1:11" ht="12.75" customHeight="1">
      <c r="A308" s="156"/>
      <c r="B308" s="156"/>
      <c r="C308" s="156"/>
      <c r="D308" s="156"/>
      <c r="E308" s="156"/>
      <c r="F308" s="156"/>
      <c r="G308" s="333"/>
      <c r="H308" s="156"/>
      <c r="I308" s="156"/>
      <c r="J308" s="333"/>
      <c r="K308" s="333"/>
    </row>
    <row r="309" spans="1:11" ht="12.75" customHeight="1">
      <c r="A309" s="156"/>
      <c r="B309" s="156"/>
      <c r="C309" s="156"/>
      <c r="D309" s="156"/>
      <c r="E309" s="156"/>
      <c r="F309" s="156"/>
      <c r="G309" s="333"/>
      <c r="H309" s="156"/>
      <c r="I309" s="156"/>
      <c r="J309" s="333"/>
      <c r="K309" s="333"/>
    </row>
    <row r="310" spans="1:11" ht="12.75" customHeight="1">
      <c r="A310" s="156"/>
      <c r="B310" s="156"/>
      <c r="C310" s="156"/>
      <c r="D310" s="156"/>
      <c r="E310" s="156"/>
      <c r="F310" s="156"/>
      <c r="G310" s="333"/>
      <c r="H310" s="156"/>
      <c r="I310" s="156"/>
      <c r="J310" s="333"/>
      <c r="K310" s="333"/>
    </row>
    <row r="311" spans="1:11" ht="12.75" customHeight="1">
      <c r="A311" s="156"/>
      <c r="B311" s="156"/>
      <c r="C311" s="156"/>
      <c r="D311" s="156"/>
      <c r="E311" s="156"/>
      <c r="F311" s="156"/>
      <c r="G311" s="333"/>
      <c r="H311" s="156"/>
      <c r="I311" s="156"/>
      <c r="J311" s="333"/>
      <c r="K311" s="333"/>
    </row>
    <row r="312" spans="1:11" ht="12.75" customHeight="1">
      <c r="A312" s="156"/>
      <c r="B312" s="156"/>
      <c r="C312" s="156"/>
      <c r="D312" s="156"/>
      <c r="E312" s="156"/>
      <c r="F312" s="156"/>
      <c r="G312" s="333"/>
      <c r="H312" s="156"/>
      <c r="I312" s="156"/>
      <c r="J312" s="333"/>
      <c r="K312" s="333"/>
    </row>
    <row r="313" spans="1:11" ht="12.75" customHeight="1">
      <c r="A313" s="156"/>
      <c r="B313" s="156"/>
      <c r="C313" s="156"/>
      <c r="D313" s="156"/>
      <c r="E313" s="156"/>
      <c r="F313" s="156"/>
      <c r="G313" s="333"/>
      <c r="H313" s="156"/>
      <c r="I313" s="156"/>
      <c r="J313" s="333"/>
      <c r="K313" s="333"/>
    </row>
    <row r="314" spans="1:11" ht="12.75" customHeight="1">
      <c r="A314" s="156"/>
      <c r="B314" s="156"/>
      <c r="C314" s="156"/>
      <c r="D314" s="156"/>
      <c r="E314" s="156"/>
      <c r="F314" s="156"/>
      <c r="G314" s="333"/>
      <c r="H314" s="156"/>
      <c r="I314" s="156"/>
      <c r="J314" s="333"/>
      <c r="K314" s="333"/>
    </row>
    <row r="315" spans="1:11" ht="12.75" customHeight="1">
      <c r="A315" s="156"/>
      <c r="B315" s="156"/>
      <c r="C315" s="156"/>
      <c r="D315" s="156"/>
      <c r="E315" s="156"/>
      <c r="F315" s="156"/>
      <c r="G315" s="333"/>
      <c r="H315" s="156"/>
      <c r="I315" s="156"/>
      <c r="J315" s="333"/>
      <c r="K315" s="333"/>
    </row>
    <row r="316" spans="1:11" ht="12.75" customHeight="1">
      <c r="A316" s="156"/>
      <c r="B316" s="156"/>
      <c r="C316" s="156"/>
      <c r="D316" s="156"/>
      <c r="E316" s="156"/>
      <c r="F316" s="156"/>
      <c r="G316" s="333"/>
      <c r="H316" s="156"/>
      <c r="I316" s="156"/>
      <c r="J316" s="333"/>
      <c r="K316" s="333"/>
    </row>
    <row r="317" spans="1:11" ht="12.75" customHeight="1">
      <c r="A317" s="156"/>
      <c r="B317" s="156"/>
      <c r="C317" s="156"/>
      <c r="D317" s="156"/>
      <c r="E317" s="156"/>
      <c r="F317" s="156"/>
      <c r="G317" s="333"/>
      <c r="H317" s="156"/>
      <c r="I317" s="156"/>
      <c r="J317" s="333"/>
      <c r="K317" s="333"/>
    </row>
    <row r="318" spans="1:11" ht="12.75" customHeight="1">
      <c r="A318" s="156"/>
      <c r="B318" s="156"/>
      <c r="C318" s="156"/>
      <c r="D318" s="156"/>
      <c r="E318" s="156"/>
      <c r="F318" s="156"/>
      <c r="G318" s="333"/>
      <c r="H318" s="156"/>
      <c r="I318" s="156"/>
      <c r="J318" s="333"/>
      <c r="K318" s="333"/>
    </row>
    <row r="319" spans="1:11" ht="12.75" customHeight="1">
      <c r="A319" s="156"/>
      <c r="B319" s="156"/>
      <c r="C319" s="156"/>
      <c r="D319" s="156"/>
      <c r="E319" s="156"/>
      <c r="F319" s="156"/>
      <c r="G319" s="333"/>
      <c r="H319" s="156"/>
      <c r="I319" s="156"/>
      <c r="J319" s="333"/>
      <c r="K319" s="333"/>
    </row>
    <row r="320" spans="1:11" ht="12.75" customHeight="1">
      <c r="A320" s="156"/>
      <c r="B320" s="156"/>
      <c r="C320" s="156"/>
      <c r="D320" s="156"/>
      <c r="E320" s="156"/>
      <c r="F320" s="156"/>
      <c r="G320" s="333"/>
      <c r="H320" s="156"/>
      <c r="I320" s="156"/>
      <c r="J320" s="333"/>
      <c r="K320" s="333"/>
    </row>
    <row r="321" spans="1:11" ht="12.75" customHeight="1">
      <c r="A321" s="156"/>
      <c r="B321" s="156"/>
      <c r="C321" s="156"/>
      <c r="D321" s="156"/>
      <c r="E321" s="156"/>
      <c r="F321" s="156"/>
      <c r="G321" s="333"/>
      <c r="H321" s="156"/>
      <c r="I321" s="156"/>
      <c r="J321" s="333"/>
      <c r="K321" s="333"/>
    </row>
    <row r="322" spans="1:11" ht="12.75" customHeight="1">
      <c r="A322" s="156"/>
      <c r="B322" s="156"/>
      <c r="C322" s="156"/>
      <c r="D322" s="156"/>
      <c r="E322" s="156"/>
      <c r="F322" s="156"/>
      <c r="G322" s="333"/>
      <c r="H322" s="156"/>
      <c r="I322" s="156"/>
      <c r="J322" s="333"/>
      <c r="K322" s="333"/>
    </row>
    <row r="323" spans="1:11" ht="12.75" customHeight="1">
      <c r="A323" s="156"/>
      <c r="B323" s="156"/>
      <c r="C323" s="156"/>
      <c r="D323" s="156"/>
      <c r="E323" s="156"/>
      <c r="F323" s="156"/>
      <c r="G323" s="333"/>
      <c r="H323" s="156"/>
      <c r="I323" s="156"/>
      <c r="J323" s="333"/>
      <c r="K323" s="333"/>
    </row>
    <row r="324" spans="1:11" ht="12.75" customHeight="1">
      <c r="A324" s="156"/>
      <c r="B324" s="156"/>
      <c r="C324" s="156"/>
      <c r="D324" s="156"/>
      <c r="E324" s="156"/>
      <c r="F324" s="156"/>
      <c r="G324" s="333"/>
      <c r="H324" s="156"/>
      <c r="I324" s="156"/>
      <c r="J324" s="333"/>
      <c r="K324" s="333"/>
    </row>
    <row r="325" spans="1:11" ht="12.75" customHeight="1">
      <c r="A325" s="156"/>
      <c r="B325" s="156"/>
      <c r="C325" s="156"/>
      <c r="D325" s="156"/>
      <c r="E325" s="156"/>
      <c r="F325" s="156"/>
      <c r="G325" s="333"/>
      <c r="H325" s="156"/>
      <c r="I325" s="156"/>
      <c r="J325" s="333"/>
      <c r="K325" s="333"/>
    </row>
    <row r="326" spans="1:11" ht="12.75" customHeight="1">
      <c r="A326" s="156"/>
      <c r="B326" s="156"/>
      <c r="C326" s="156"/>
      <c r="D326" s="156"/>
      <c r="E326" s="156"/>
      <c r="F326" s="156"/>
      <c r="G326" s="333"/>
      <c r="H326" s="156"/>
      <c r="I326" s="156"/>
      <c r="J326" s="333"/>
      <c r="K326" s="333"/>
    </row>
    <row r="327" spans="1:11" ht="12.75" customHeight="1">
      <c r="A327" s="156"/>
      <c r="B327" s="156"/>
      <c r="C327" s="156"/>
      <c r="D327" s="156"/>
      <c r="E327" s="156"/>
      <c r="F327" s="156"/>
      <c r="G327" s="333"/>
      <c r="H327" s="156"/>
      <c r="I327" s="156"/>
      <c r="J327" s="333"/>
      <c r="K327" s="333"/>
    </row>
    <row r="328" spans="1:11" ht="12.75" customHeight="1">
      <c r="A328" s="156"/>
      <c r="B328" s="156"/>
      <c r="C328" s="156"/>
      <c r="D328" s="156"/>
      <c r="E328" s="156"/>
      <c r="F328" s="156"/>
      <c r="G328" s="333"/>
      <c r="H328" s="156"/>
      <c r="I328" s="156"/>
      <c r="J328" s="333"/>
      <c r="K328" s="333"/>
    </row>
    <row r="329" spans="1:11" ht="12.75" customHeight="1">
      <c r="A329" s="156"/>
      <c r="B329" s="156"/>
      <c r="C329" s="156"/>
      <c r="D329" s="156"/>
      <c r="E329" s="156"/>
      <c r="F329" s="156"/>
      <c r="G329" s="333"/>
      <c r="H329" s="156"/>
      <c r="I329" s="156"/>
      <c r="J329" s="333"/>
      <c r="K329" s="333"/>
    </row>
    <row r="330" spans="1:11" ht="12.75" customHeight="1">
      <c r="A330" s="156"/>
      <c r="B330" s="156"/>
      <c r="C330" s="156"/>
      <c r="D330" s="156"/>
      <c r="E330" s="156"/>
      <c r="F330" s="156"/>
      <c r="G330" s="333"/>
      <c r="H330" s="156"/>
      <c r="I330" s="156"/>
      <c r="J330" s="333"/>
      <c r="K330" s="333"/>
    </row>
    <row r="331" spans="1:11" ht="12.75" customHeight="1">
      <c r="A331" s="156"/>
      <c r="B331" s="156"/>
      <c r="C331" s="156"/>
      <c r="D331" s="156"/>
      <c r="E331" s="156"/>
      <c r="F331" s="156"/>
      <c r="G331" s="333"/>
      <c r="H331" s="156"/>
      <c r="I331" s="156"/>
      <c r="J331" s="333"/>
      <c r="K331" s="333"/>
    </row>
    <row r="332" spans="1:11" ht="12.75" customHeight="1">
      <c r="A332" s="156"/>
      <c r="B332" s="156"/>
      <c r="C332" s="156"/>
      <c r="D332" s="156"/>
      <c r="E332" s="156"/>
      <c r="F332" s="156"/>
      <c r="G332" s="333"/>
      <c r="H332" s="156"/>
      <c r="I332" s="156"/>
      <c r="J332" s="333"/>
      <c r="K332" s="333"/>
    </row>
    <row r="333" spans="1:11" ht="12.75" customHeight="1">
      <c r="A333" s="156"/>
      <c r="B333" s="156"/>
      <c r="C333" s="156"/>
      <c r="D333" s="156"/>
      <c r="E333" s="156"/>
      <c r="F333" s="156"/>
      <c r="G333" s="333"/>
      <c r="H333" s="156"/>
      <c r="I333" s="156"/>
      <c r="J333" s="333"/>
      <c r="K333" s="333"/>
    </row>
    <row r="334" spans="1:11" ht="12.75" customHeight="1">
      <c r="A334" s="156"/>
      <c r="B334" s="156"/>
      <c r="C334" s="156"/>
      <c r="D334" s="156"/>
      <c r="E334" s="156"/>
      <c r="F334" s="156"/>
      <c r="G334" s="333"/>
      <c r="H334" s="156"/>
      <c r="I334" s="156"/>
      <c r="J334" s="333"/>
      <c r="K334" s="333"/>
    </row>
    <row r="335" spans="1:11" ht="12.75" customHeight="1">
      <c r="A335" s="156"/>
      <c r="B335" s="156"/>
      <c r="C335" s="156"/>
      <c r="D335" s="156"/>
      <c r="E335" s="156"/>
      <c r="F335" s="156"/>
      <c r="G335" s="333"/>
      <c r="H335" s="156"/>
      <c r="I335" s="156"/>
      <c r="J335" s="333"/>
      <c r="K335" s="333"/>
    </row>
    <row r="336" spans="1:11" ht="12.75" customHeight="1">
      <c r="A336" s="156"/>
      <c r="B336" s="156"/>
      <c r="C336" s="156"/>
      <c r="D336" s="156"/>
      <c r="E336" s="156"/>
      <c r="F336" s="156"/>
      <c r="G336" s="333"/>
      <c r="H336" s="156"/>
      <c r="I336" s="156"/>
      <c r="J336" s="333"/>
      <c r="K336" s="333"/>
    </row>
    <row r="337" spans="1:11" ht="12.75" customHeight="1">
      <c r="A337" s="156"/>
      <c r="B337" s="156"/>
      <c r="C337" s="156"/>
      <c r="D337" s="156"/>
      <c r="E337" s="156"/>
      <c r="F337" s="156"/>
      <c r="G337" s="333"/>
      <c r="H337" s="156"/>
      <c r="I337" s="156"/>
      <c r="J337" s="333"/>
      <c r="K337" s="333"/>
    </row>
    <row r="338" spans="1:11" ht="12.75" customHeight="1">
      <c r="A338" s="156"/>
      <c r="B338" s="156"/>
      <c r="C338" s="156"/>
      <c r="D338" s="156"/>
      <c r="E338" s="156"/>
      <c r="F338" s="156"/>
      <c r="G338" s="333"/>
      <c r="H338" s="156"/>
      <c r="I338" s="156"/>
      <c r="J338" s="333"/>
      <c r="K338" s="333"/>
    </row>
    <row r="339" spans="1:11" ht="12.75" customHeight="1">
      <c r="A339" s="156"/>
      <c r="B339" s="156"/>
      <c r="C339" s="156"/>
      <c r="D339" s="156"/>
      <c r="E339" s="156"/>
      <c r="F339" s="156"/>
      <c r="G339" s="333"/>
      <c r="H339" s="156"/>
      <c r="I339" s="156"/>
      <c r="J339" s="333"/>
      <c r="K339" s="333"/>
    </row>
    <row r="340" spans="1:11" ht="12.75" customHeight="1">
      <c r="A340" s="156"/>
      <c r="B340" s="156"/>
      <c r="C340" s="156"/>
      <c r="D340" s="156"/>
      <c r="E340" s="156"/>
      <c r="F340" s="156"/>
      <c r="G340" s="333"/>
      <c r="H340" s="156"/>
      <c r="I340" s="156"/>
      <c r="J340" s="333"/>
      <c r="K340" s="333"/>
    </row>
    <row r="341" spans="1:11" ht="12.75" customHeight="1">
      <c r="A341" s="156"/>
      <c r="B341" s="156"/>
      <c r="C341" s="156"/>
      <c r="D341" s="156"/>
      <c r="E341" s="156"/>
      <c r="F341" s="156"/>
      <c r="G341" s="333"/>
      <c r="H341" s="156"/>
      <c r="I341" s="156"/>
      <c r="J341" s="333"/>
      <c r="K341" s="333"/>
    </row>
    <row r="342" spans="1:11" ht="12.75" customHeight="1">
      <c r="A342" s="156"/>
      <c r="B342" s="156"/>
      <c r="C342" s="156"/>
      <c r="D342" s="156"/>
      <c r="E342" s="156"/>
      <c r="F342" s="156"/>
      <c r="G342" s="333"/>
      <c r="H342" s="156"/>
      <c r="I342" s="156"/>
      <c r="J342" s="333"/>
      <c r="K342" s="333"/>
    </row>
    <row r="343" spans="1:11" ht="12.75" customHeight="1">
      <c r="A343" s="156"/>
      <c r="B343" s="156"/>
      <c r="C343" s="156"/>
      <c r="D343" s="156"/>
      <c r="E343" s="156"/>
      <c r="F343" s="156"/>
      <c r="G343" s="333"/>
      <c r="H343" s="156"/>
      <c r="I343" s="156"/>
      <c r="J343" s="333"/>
      <c r="K343" s="333"/>
    </row>
    <row r="344" spans="1:11" ht="12.75" customHeight="1">
      <c r="A344" s="156"/>
      <c r="B344" s="156"/>
      <c r="C344" s="156"/>
      <c r="D344" s="156"/>
      <c r="E344" s="156"/>
      <c r="F344" s="156"/>
      <c r="G344" s="333"/>
      <c r="H344" s="156"/>
      <c r="I344" s="156"/>
      <c r="J344" s="333"/>
      <c r="K344" s="333"/>
    </row>
    <row r="345" spans="1:11" ht="12.75" customHeight="1">
      <c r="A345" s="156"/>
      <c r="B345" s="156"/>
      <c r="C345" s="156"/>
      <c r="D345" s="156"/>
      <c r="E345" s="156"/>
      <c r="F345" s="156"/>
      <c r="G345" s="333"/>
      <c r="H345" s="156"/>
      <c r="I345" s="156"/>
      <c r="J345" s="333"/>
      <c r="K345" s="333"/>
    </row>
    <row r="346" spans="1:11" ht="12.75" customHeight="1">
      <c r="A346" s="156"/>
      <c r="B346" s="156"/>
      <c r="C346" s="156"/>
      <c r="D346" s="156"/>
      <c r="E346" s="156"/>
      <c r="F346" s="156"/>
      <c r="G346" s="333"/>
      <c r="H346" s="156"/>
      <c r="I346" s="156"/>
      <c r="J346" s="333"/>
      <c r="K346" s="333"/>
    </row>
    <row r="347" spans="1:11" ht="12.75" customHeight="1">
      <c r="A347" s="156"/>
      <c r="B347" s="156"/>
      <c r="C347" s="156"/>
      <c r="D347" s="156"/>
      <c r="E347" s="156"/>
      <c r="F347" s="156"/>
      <c r="G347" s="333"/>
      <c r="H347" s="156"/>
      <c r="I347" s="156"/>
      <c r="J347" s="333"/>
      <c r="K347" s="333"/>
    </row>
    <row r="348" spans="1:11" ht="12.75" customHeight="1">
      <c r="A348" s="156"/>
      <c r="B348" s="156"/>
      <c r="C348" s="156"/>
      <c r="D348" s="156"/>
      <c r="E348" s="156"/>
      <c r="F348" s="156"/>
      <c r="G348" s="333"/>
      <c r="H348" s="156"/>
      <c r="I348" s="156"/>
      <c r="J348" s="333"/>
      <c r="K348" s="333"/>
    </row>
    <row r="349" spans="1:11" ht="12.75" customHeight="1">
      <c r="A349" s="156"/>
      <c r="B349" s="156"/>
      <c r="C349" s="156"/>
      <c r="D349" s="156"/>
      <c r="E349" s="156"/>
      <c r="F349" s="156"/>
      <c r="G349" s="333"/>
      <c r="H349" s="156"/>
      <c r="I349" s="156"/>
      <c r="J349" s="333"/>
      <c r="K349" s="333"/>
    </row>
    <row r="350" spans="1:11" ht="12.75" customHeight="1">
      <c r="A350" s="156"/>
      <c r="B350" s="156"/>
      <c r="C350" s="156"/>
      <c r="D350" s="156"/>
      <c r="E350" s="156"/>
      <c r="F350" s="156"/>
      <c r="G350" s="333"/>
      <c r="H350" s="156"/>
      <c r="I350" s="156"/>
      <c r="J350" s="333"/>
      <c r="K350" s="333"/>
    </row>
    <row r="351" spans="1:11" ht="12.75" customHeight="1">
      <c r="A351" s="156"/>
      <c r="B351" s="156"/>
      <c r="C351" s="156"/>
      <c r="D351" s="156"/>
      <c r="E351" s="156"/>
      <c r="F351" s="156"/>
      <c r="G351" s="333"/>
      <c r="H351" s="156"/>
      <c r="I351" s="156"/>
      <c r="J351" s="333"/>
      <c r="K351" s="333"/>
    </row>
    <row r="352" spans="1:11" ht="12.75" customHeight="1">
      <c r="A352" s="156"/>
      <c r="B352" s="156"/>
      <c r="C352" s="156"/>
      <c r="D352" s="156"/>
      <c r="E352" s="156"/>
      <c r="F352" s="156"/>
      <c r="G352" s="333"/>
      <c r="H352" s="156"/>
      <c r="I352" s="156"/>
      <c r="J352" s="333"/>
      <c r="K352" s="333"/>
    </row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O1:O4"/>
    <mergeCell ref="C1:D1"/>
    <mergeCell ref="K1:K4"/>
    <mergeCell ref="L1:L4"/>
    <mergeCell ref="M1:M4"/>
    <mergeCell ref="N1:N4"/>
    <mergeCell ref="A151:B151"/>
    <mergeCell ref="A152:B152"/>
    <mergeCell ref="J136:N136"/>
    <mergeCell ref="A147:B147"/>
    <mergeCell ref="V147:V150"/>
    <mergeCell ref="A148:B148"/>
    <mergeCell ref="A149:B149"/>
    <mergeCell ref="A150:B150"/>
  </mergeCells>
  <conditionalFormatting sqref="N5:N106">
    <cfRule type="cellIs" dxfId="0" priority="1" operator="lessThan">
      <formula>0</formula>
    </cfRule>
  </conditionalFormatting>
  <printOptions horizontalCentered="1"/>
  <pageMargins left="0.25" right="0.25" top="0.61099999999999999" bottom="0.66100000000000003" header="0" footer="0"/>
  <pageSetup orientation="landscape"/>
  <headerFooter>
    <oddHeader>&amp;C&amp;F</oddHeader>
    <oddFooter>&amp;C&amp;F</oddFooter>
  </headerFooter>
  <rowBreaks count="1" manualBreakCount="1">
    <brk id="107" man="1"/>
  </rowBreak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B9" sqref="B9"/>
    </sheetView>
  </sheetViews>
  <sheetFormatPr defaultRowHeight="15"/>
  <cols>
    <col min="1" max="1" width="9.7109375" style="60" customWidth="1"/>
    <col min="2" max="2" width="13.7109375" customWidth="1"/>
    <col min="3" max="3" width="11.42578125" customWidth="1"/>
    <col min="4" max="4" width="11" customWidth="1"/>
    <col min="5" max="5" width="10.42578125" customWidth="1"/>
    <col min="6" max="6" width="12.140625" customWidth="1"/>
    <col min="7" max="7" width="8.7109375" style="48" customWidth="1"/>
    <col min="8" max="8" width="11.7109375" customWidth="1"/>
  </cols>
  <sheetData>
    <row r="1" spans="1:8" s="56" customFormat="1" ht="33.950000000000003" customHeight="1">
      <c r="A1" s="384" t="s">
        <v>57</v>
      </c>
      <c r="B1" s="384"/>
      <c r="C1" s="384"/>
      <c r="D1" s="384"/>
      <c r="E1" s="384"/>
      <c r="F1" s="384"/>
      <c r="G1" s="384"/>
      <c r="H1" s="384"/>
    </row>
    <row r="2" spans="1:8" ht="27.6" customHeight="1" thickBot="1">
      <c r="A2" s="57" t="s">
        <v>50</v>
      </c>
      <c r="B2" s="51"/>
      <c r="C2" s="51"/>
      <c r="D2" s="51"/>
      <c r="E2" s="77"/>
      <c r="F2" s="78" t="s">
        <v>51</v>
      </c>
      <c r="G2" s="77"/>
      <c r="H2" s="77"/>
    </row>
    <row r="3" spans="1:8" s="63" customFormat="1" ht="60">
      <c r="A3" s="61" t="s">
        <v>52</v>
      </c>
      <c r="B3" s="62" t="s">
        <v>53</v>
      </c>
      <c r="C3" s="62" t="s">
        <v>54</v>
      </c>
      <c r="D3" s="62" t="s">
        <v>55</v>
      </c>
      <c r="E3" s="62" t="s">
        <v>58</v>
      </c>
      <c r="F3" s="62" t="s">
        <v>59</v>
      </c>
      <c r="G3" s="62" t="s">
        <v>60</v>
      </c>
      <c r="H3" s="62" t="s">
        <v>56</v>
      </c>
    </row>
    <row r="4" spans="1:8">
      <c r="A4" s="58"/>
      <c r="B4" s="52"/>
      <c r="C4" s="52"/>
      <c r="D4" s="53"/>
      <c r="E4" s="75" t="e">
        <f>ROUND(B4/D4,0)</f>
        <v>#DIV/0!</v>
      </c>
      <c r="F4" s="76" t="e">
        <f>A4+E4</f>
        <v>#DIV/0!</v>
      </c>
      <c r="G4" s="64"/>
      <c r="H4" s="74" t="e">
        <f>F4-G4</f>
        <v>#DIV/0!</v>
      </c>
    </row>
    <row r="5" spans="1:8">
      <c r="A5" s="59"/>
      <c r="B5" s="54"/>
      <c r="C5" s="54"/>
      <c r="D5" s="55"/>
      <c r="E5" s="75" t="e">
        <f>ROUND(C5/D5,0)</f>
        <v>#DIV/0!</v>
      </c>
      <c r="F5" s="76" t="e">
        <f>A5+E5</f>
        <v>#DIV/0!</v>
      </c>
      <c r="G5" s="64"/>
      <c r="H5" s="74" t="e">
        <f>F5-G5</f>
        <v>#DIV/0!</v>
      </c>
    </row>
    <row r="6" spans="1:8">
      <c r="A6" s="58"/>
      <c r="B6" s="52"/>
      <c r="C6" s="52"/>
      <c r="D6" s="53"/>
      <c r="E6" s="75" t="e">
        <f>ROUND(C6/D6,0)</f>
        <v>#DIV/0!</v>
      </c>
      <c r="F6" s="76" t="e">
        <f>A6+E6</f>
        <v>#DIV/0!</v>
      </c>
      <c r="G6" s="64"/>
      <c r="H6" s="74" t="e">
        <f t="shared" ref="H6:H42" si="0">F6-G6</f>
        <v>#DIV/0!</v>
      </c>
    </row>
    <row r="7" spans="1:8">
      <c r="A7" s="59"/>
      <c r="B7" s="54"/>
      <c r="C7" s="54"/>
      <c r="D7" s="53"/>
      <c r="E7" s="75" t="e">
        <f t="shared" ref="E7:E42" si="1">ROUND(C7/D7,0)</f>
        <v>#DIV/0!</v>
      </c>
      <c r="F7" s="76" t="e">
        <f t="shared" ref="F7:F42" si="2">A7+E7</f>
        <v>#DIV/0!</v>
      </c>
      <c r="G7" s="64"/>
      <c r="H7" s="74" t="e">
        <f t="shared" si="0"/>
        <v>#DIV/0!</v>
      </c>
    </row>
    <row r="8" spans="1:8">
      <c r="A8" s="58"/>
      <c r="B8" s="52"/>
      <c r="C8" s="52"/>
      <c r="D8" s="53"/>
      <c r="E8" s="75" t="e">
        <f t="shared" si="1"/>
        <v>#DIV/0!</v>
      </c>
      <c r="F8" s="76" t="e">
        <f t="shared" si="2"/>
        <v>#DIV/0!</v>
      </c>
      <c r="G8" s="64"/>
      <c r="H8" s="74" t="e">
        <f t="shared" si="0"/>
        <v>#DIV/0!</v>
      </c>
    </row>
    <row r="9" spans="1:8">
      <c r="A9" s="59"/>
      <c r="B9" s="54"/>
      <c r="C9" s="54"/>
      <c r="D9" s="53"/>
      <c r="E9" s="75" t="e">
        <f t="shared" si="1"/>
        <v>#DIV/0!</v>
      </c>
      <c r="F9" s="76" t="e">
        <f t="shared" si="2"/>
        <v>#DIV/0!</v>
      </c>
      <c r="G9" s="64"/>
      <c r="H9" s="74" t="e">
        <f t="shared" si="0"/>
        <v>#DIV/0!</v>
      </c>
    </row>
    <row r="10" spans="1:8">
      <c r="A10" s="58"/>
      <c r="B10" s="52"/>
      <c r="C10" s="52"/>
      <c r="D10" s="53"/>
      <c r="E10" s="75" t="e">
        <f t="shared" si="1"/>
        <v>#DIV/0!</v>
      </c>
      <c r="F10" s="76" t="e">
        <f t="shared" si="2"/>
        <v>#DIV/0!</v>
      </c>
      <c r="G10" s="64"/>
      <c r="H10" s="74" t="e">
        <f t="shared" si="0"/>
        <v>#DIV/0!</v>
      </c>
    </row>
    <row r="11" spans="1:8">
      <c r="A11" s="59"/>
      <c r="B11" s="54"/>
      <c r="C11" s="54"/>
      <c r="D11" s="53"/>
      <c r="E11" s="75" t="e">
        <f t="shared" si="1"/>
        <v>#DIV/0!</v>
      </c>
      <c r="F11" s="76" t="e">
        <f t="shared" si="2"/>
        <v>#DIV/0!</v>
      </c>
      <c r="G11" s="64"/>
      <c r="H11" s="74" t="e">
        <f t="shared" si="0"/>
        <v>#DIV/0!</v>
      </c>
    </row>
    <row r="12" spans="1:8">
      <c r="A12" s="58"/>
      <c r="B12" s="52"/>
      <c r="C12" s="52"/>
      <c r="D12" s="53"/>
      <c r="E12" s="75" t="e">
        <f t="shared" si="1"/>
        <v>#DIV/0!</v>
      </c>
      <c r="F12" s="76" t="e">
        <f t="shared" si="2"/>
        <v>#DIV/0!</v>
      </c>
      <c r="G12" s="64"/>
      <c r="H12" s="74" t="e">
        <f t="shared" si="0"/>
        <v>#DIV/0!</v>
      </c>
    </row>
    <row r="13" spans="1:8">
      <c r="A13" s="59"/>
      <c r="B13" s="54"/>
      <c r="C13" s="54"/>
      <c r="D13" s="53"/>
      <c r="E13" s="75" t="e">
        <f t="shared" si="1"/>
        <v>#DIV/0!</v>
      </c>
      <c r="F13" s="76" t="e">
        <f t="shared" si="2"/>
        <v>#DIV/0!</v>
      </c>
      <c r="G13" s="64"/>
      <c r="H13" s="74" t="e">
        <f t="shared" si="0"/>
        <v>#DIV/0!</v>
      </c>
    </row>
    <row r="14" spans="1:8">
      <c r="A14" s="58"/>
      <c r="B14" s="52"/>
      <c r="C14" s="52"/>
      <c r="D14" s="53"/>
      <c r="E14" s="75" t="e">
        <f t="shared" si="1"/>
        <v>#DIV/0!</v>
      </c>
      <c r="F14" s="76" t="e">
        <f t="shared" si="2"/>
        <v>#DIV/0!</v>
      </c>
      <c r="G14" s="64"/>
      <c r="H14" s="74" t="e">
        <f t="shared" si="0"/>
        <v>#DIV/0!</v>
      </c>
    </row>
    <row r="15" spans="1:8">
      <c r="A15" s="59"/>
      <c r="B15" s="54"/>
      <c r="C15" s="54"/>
      <c r="D15" s="53"/>
      <c r="E15" s="75" t="e">
        <f t="shared" si="1"/>
        <v>#DIV/0!</v>
      </c>
      <c r="F15" s="76" t="e">
        <f t="shared" si="2"/>
        <v>#DIV/0!</v>
      </c>
      <c r="G15" s="64"/>
      <c r="H15" s="74" t="e">
        <f t="shared" si="0"/>
        <v>#DIV/0!</v>
      </c>
    </row>
    <row r="16" spans="1:8">
      <c r="A16" s="58"/>
      <c r="B16" s="52"/>
      <c r="C16" s="52"/>
      <c r="D16" s="53"/>
      <c r="E16" s="75" t="e">
        <f t="shared" si="1"/>
        <v>#DIV/0!</v>
      </c>
      <c r="F16" s="76" t="e">
        <f t="shared" si="2"/>
        <v>#DIV/0!</v>
      </c>
      <c r="G16" s="64"/>
      <c r="H16" s="74" t="e">
        <f t="shared" si="0"/>
        <v>#DIV/0!</v>
      </c>
    </row>
    <row r="17" spans="1:8">
      <c r="A17" s="59"/>
      <c r="B17" s="54"/>
      <c r="C17" s="54"/>
      <c r="D17" s="53"/>
      <c r="E17" s="75" t="e">
        <f t="shared" si="1"/>
        <v>#DIV/0!</v>
      </c>
      <c r="F17" s="76" t="e">
        <f t="shared" si="2"/>
        <v>#DIV/0!</v>
      </c>
      <c r="G17" s="64"/>
      <c r="H17" s="74" t="e">
        <f t="shared" si="0"/>
        <v>#DIV/0!</v>
      </c>
    </row>
    <row r="18" spans="1:8">
      <c r="A18" s="58"/>
      <c r="B18" s="52"/>
      <c r="C18" s="52"/>
      <c r="D18" s="53"/>
      <c r="E18" s="75" t="e">
        <f t="shared" si="1"/>
        <v>#DIV/0!</v>
      </c>
      <c r="F18" s="76" t="e">
        <f t="shared" si="2"/>
        <v>#DIV/0!</v>
      </c>
      <c r="G18" s="64"/>
      <c r="H18" s="74" t="e">
        <f t="shared" si="0"/>
        <v>#DIV/0!</v>
      </c>
    </row>
    <row r="19" spans="1:8">
      <c r="A19" s="59"/>
      <c r="B19" s="54"/>
      <c r="C19" s="54"/>
      <c r="D19" s="53"/>
      <c r="E19" s="75" t="e">
        <f t="shared" si="1"/>
        <v>#DIV/0!</v>
      </c>
      <c r="F19" s="76" t="e">
        <f t="shared" si="2"/>
        <v>#DIV/0!</v>
      </c>
      <c r="G19" s="64"/>
      <c r="H19" s="74" t="e">
        <f t="shared" si="0"/>
        <v>#DIV/0!</v>
      </c>
    </row>
    <row r="20" spans="1:8">
      <c r="A20" s="58"/>
      <c r="B20" s="52"/>
      <c r="C20" s="52"/>
      <c r="D20" s="53"/>
      <c r="E20" s="75" t="e">
        <f t="shared" si="1"/>
        <v>#DIV/0!</v>
      </c>
      <c r="F20" s="76" t="e">
        <f t="shared" si="2"/>
        <v>#DIV/0!</v>
      </c>
      <c r="G20" s="64"/>
      <c r="H20" s="74" t="e">
        <f t="shared" si="0"/>
        <v>#DIV/0!</v>
      </c>
    </row>
    <row r="21" spans="1:8">
      <c r="A21" s="59"/>
      <c r="B21" s="54"/>
      <c r="C21" s="54"/>
      <c r="D21" s="53"/>
      <c r="E21" s="75" t="e">
        <f t="shared" si="1"/>
        <v>#DIV/0!</v>
      </c>
      <c r="F21" s="76" t="e">
        <f t="shared" si="2"/>
        <v>#DIV/0!</v>
      </c>
      <c r="G21" s="64"/>
      <c r="H21" s="74" t="e">
        <f t="shared" si="0"/>
        <v>#DIV/0!</v>
      </c>
    </row>
    <row r="22" spans="1:8">
      <c r="A22" s="58"/>
      <c r="B22" s="52"/>
      <c r="C22" s="52"/>
      <c r="D22" s="53"/>
      <c r="E22" s="75" t="e">
        <f t="shared" si="1"/>
        <v>#DIV/0!</v>
      </c>
      <c r="F22" s="76" t="e">
        <f t="shared" si="2"/>
        <v>#DIV/0!</v>
      </c>
      <c r="G22" s="64"/>
      <c r="H22" s="74" t="e">
        <f t="shared" si="0"/>
        <v>#DIV/0!</v>
      </c>
    </row>
    <row r="23" spans="1:8">
      <c r="A23" s="59"/>
      <c r="B23" s="54"/>
      <c r="C23" s="54"/>
      <c r="D23" s="53"/>
      <c r="E23" s="75" t="e">
        <f t="shared" si="1"/>
        <v>#DIV/0!</v>
      </c>
      <c r="F23" s="76" t="e">
        <f t="shared" si="2"/>
        <v>#DIV/0!</v>
      </c>
      <c r="G23" s="64"/>
      <c r="H23" s="74" t="e">
        <f t="shared" si="0"/>
        <v>#DIV/0!</v>
      </c>
    </row>
    <row r="24" spans="1:8">
      <c r="A24" s="58"/>
      <c r="B24" s="52"/>
      <c r="C24" s="52"/>
      <c r="D24" s="53"/>
      <c r="E24" s="75" t="e">
        <f t="shared" si="1"/>
        <v>#DIV/0!</v>
      </c>
      <c r="F24" s="76" t="e">
        <f t="shared" si="2"/>
        <v>#DIV/0!</v>
      </c>
      <c r="G24" s="64"/>
      <c r="H24" s="74" t="e">
        <f t="shared" si="0"/>
        <v>#DIV/0!</v>
      </c>
    </row>
    <row r="25" spans="1:8">
      <c r="A25" s="59"/>
      <c r="B25" s="54"/>
      <c r="C25" s="54"/>
      <c r="D25" s="53"/>
      <c r="E25" s="75" t="e">
        <f t="shared" si="1"/>
        <v>#DIV/0!</v>
      </c>
      <c r="F25" s="76" t="e">
        <f t="shared" si="2"/>
        <v>#DIV/0!</v>
      </c>
      <c r="G25" s="64"/>
      <c r="H25" s="74" t="e">
        <f t="shared" si="0"/>
        <v>#DIV/0!</v>
      </c>
    </row>
    <row r="26" spans="1:8">
      <c r="A26" s="58"/>
      <c r="B26" s="52"/>
      <c r="C26" s="52"/>
      <c r="D26" s="53"/>
      <c r="E26" s="75" t="e">
        <f t="shared" si="1"/>
        <v>#DIV/0!</v>
      </c>
      <c r="F26" s="76" t="e">
        <f t="shared" si="2"/>
        <v>#DIV/0!</v>
      </c>
      <c r="G26" s="64"/>
      <c r="H26" s="74" t="e">
        <f t="shared" si="0"/>
        <v>#DIV/0!</v>
      </c>
    </row>
    <row r="27" spans="1:8">
      <c r="A27" s="59"/>
      <c r="B27" s="54"/>
      <c r="C27" s="54"/>
      <c r="D27" s="53"/>
      <c r="E27" s="75" t="e">
        <f t="shared" si="1"/>
        <v>#DIV/0!</v>
      </c>
      <c r="F27" s="76" t="e">
        <f t="shared" si="2"/>
        <v>#DIV/0!</v>
      </c>
      <c r="G27" s="64"/>
      <c r="H27" s="74" t="e">
        <f t="shared" si="0"/>
        <v>#DIV/0!</v>
      </c>
    </row>
    <row r="28" spans="1:8">
      <c r="A28" s="58"/>
      <c r="B28" s="52"/>
      <c r="C28" s="52"/>
      <c r="D28" s="53"/>
      <c r="E28" s="75" t="e">
        <f t="shared" si="1"/>
        <v>#DIV/0!</v>
      </c>
      <c r="F28" s="76" t="e">
        <f t="shared" si="2"/>
        <v>#DIV/0!</v>
      </c>
      <c r="G28" s="64"/>
      <c r="H28" s="74" t="e">
        <f t="shared" si="0"/>
        <v>#DIV/0!</v>
      </c>
    </row>
    <row r="29" spans="1:8">
      <c r="A29" s="59"/>
      <c r="B29" s="54"/>
      <c r="C29" s="54"/>
      <c r="D29" s="53"/>
      <c r="E29" s="75" t="e">
        <f t="shared" si="1"/>
        <v>#DIV/0!</v>
      </c>
      <c r="F29" s="76" t="e">
        <f t="shared" si="2"/>
        <v>#DIV/0!</v>
      </c>
      <c r="G29" s="64"/>
      <c r="H29" s="74" t="e">
        <f t="shared" si="0"/>
        <v>#DIV/0!</v>
      </c>
    </row>
    <row r="30" spans="1:8">
      <c r="A30" s="58"/>
      <c r="B30" s="52"/>
      <c r="C30" s="52"/>
      <c r="D30" s="53"/>
      <c r="E30" s="75" t="e">
        <f t="shared" si="1"/>
        <v>#DIV/0!</v>
      </c>
      <c r="F30" s="76" t="e">
        <f t="shared" si="2"/>
        <v>#DIV/0!</v>
      </c>
      <c r="G30" s="64"/>
      <c r="H30" s="74" t="e">
        <f>F30-G30</f>
        <v>#DIV/0!</v>
      </c>
    </row>
    <row r="31" spans="1:8">
      <c r="A31" s="59"/>
      <c r="B31" s="54"/>
      <c r="C31" s="54"/>
      <c r="D31" s="53"/>
      <c r="E31" s="75" t="e">
        <f t="shared" si="1"/>
        <v>#DIV/0!</v>
      </c>
      <c r="F31" s="76" t="e">
        <f t="shared" si="2"/>
        <v>#DIV/0!</v>
      </c>
      <c r="G31" s="64"/>
      <c r="H31" s="74" t="e">
        <f t="shared" si="0"/>
        <v>#DIV/0!</v>
      </c>
    </row>
    <row r="32" spans="1:8">
      <c r="A32" s="58"/>
      <c r="B32" s="52"/>
      <c r="C32" s="52"/>
      <c r="D32" s="53"/>
      <c r="E32" s="75" t="e">
        <f t="shared" si="1"/>
        <v>#DIV/0!</v>
      </c>
      <c r="F32" s="76" t="e">
        <f t="shared" si="2"/>
        <v>#DIV/0!</v>
      </c>
      <c r="G32" s="64"/>
      <c r="H32" s="74" t="e">
        <f t="shared" si="0"/>
        <v>#DIV/0!</v>
      </c>
    </row>
    <row r="33" spans="1:8">
      <c r="A33" s="59"/>
      <c r="B33" s="54"/>
      <c r="C33" s="54"/>
      <c r="D33" s="53"/>
      <c r="E33" s="75" t="e">
        <f t="shared" si="1"/>
        <v>#DIV/0!</v>
      </c>
      <c r="F33" s="76" t="e">
        <f t="shared" si="2"/>
        <v>#DIV/0!</v>
      </c>
      <c r="G33" s="64"/>
      <c r="H33" s="74" t="e">
        <f t="shared" si="0"/>
        <v>#DIV/0!</v>
      </c>
    </row>
    <row r="34" spans="1:8">
      <c r="A34" s="58"/>
      <c r="B34" s="52"/>
      <c r="C34" s="52"/>
      <c r="D34" s="53"/>
      <c r="E34" s="75" t="e">
        <f t="shared" si="1"/>
        <v>#DIV/0!</v>
      </c>
      <c r="F34" s="76" t="e">
        <f t="shared" si="2"/>
        <v>#DIV/0!</v>
      </c>
      <c r="G34" s="64"/>
      <c r="H34" s="74" t="e">
        <f t="shared" si="0"/>
        <v>#DIV/0!</v>
      </c>
    </row>
    <row r="35" spans="1:8">
      <c r="A35" s="59"/>
      <c r="B35" s="54"/>
      <c r="C35" s="54"/>
      <c r="D35" s="53"/>
      <c r="E35" s="75" t="e">
        <f t="shared" si="1"/>
        <v>#DIV/0!</v>
      </c>
      <c r="F35" s="76" t="e">
        <f t="shared" si="2"/>
        <v>#DIV/0!</v>
      </c>
      <c r="G35" s="64"/>
      <c r="H35" s="74" t="e">
        <f t="shared" si="0"/>
        <v>#DIV/0!</v>
      </c>
    </row>
    <row r="36" spans="1:8">
      <c r="A36" s="58"/>
      <c r="B36" s="52"/>
      <c r="C36" s="52"/>
      <c r="D36" s="53"/>
      <c r="E36" s="75" t="e">
        <f t="shared" si="1"/>
        <v>#DIV/0!</v>
      </c>
      <c r="F36" s="76" t="e">
        <f t="shared" si="2"/>
        <v>#DIV/0!</v>
      </c>
      <c r="G36" s="64"/>
      <c r="H36" s="74" t="e">
        <f t="shared" si="0"/>
        <v>#DIV/0!</v>
      </c>
    </row>
    <row r="37" spans="1:8">
      <c r="A37" s="59"/>
      <c r="B37" s="54"/>
      <c r="C37" s="54"/>
      <c r="D37" s="53"/>
      <c r="E37" s="75" t="e">
        <f t="shared" si="1"/>
        <v>#DIV/0!</v>
      </c>
      <c r="F37" s="76" t="e">
        <f t="shared" si="2"/>
        <v>#DIV/0!</v>
      </c>
      <c r="G37" s="64"/>
      <c r="H37" s="74" t="e">
        <f t="shared" si="0"/>
        <v>#DIV/0!</v>
      </c>
    </row>
    <row r="38" spans="1:8">
      <c r="A38" s="58"/>
      <c r="B38" s="52"/>
      <c r="C38" s="52"/>
      <c r="D38" s="53"/>
      <c r="E38" s="75" t="e">
        <f t="shared" si="1"/>
        <v>#DIV/0!</v>
      </c>
      <c r="F38" s="76" t="e">
        <f t="shared" si="2"/>
        <v>#DIV/0!</v>
      </c>
      <c r="G38" s="64"/>
      <c r="H38" s="74" t="e">
        <f t="shared" si="0"/>
        <v>#DIV/0!</v>
      </c>
    </row>
    <row r="39" spans="1:8">
      <c r="A39" s="59"/>
      <c r="B39" s="54"/>
      <c r="C39" s="54"/>
      <c r="D39" s="53"/>
      <c r="E39" s="75" t="e">
        <f t="shared" si="1"/>
        <v>#DIV/0!</v>
      </c>
      <c r="F39" s="76" t="e">
        <f t="shared" si="2"/>
        <v>#DIV/0!</v>
      </c>
      <c r="G39" s="64"/>
      <c r="H39" s="74" t="e">
        <f t="shared" si="0"/>
        <v>#DIV/0!</v>
      </c>
    </row>
    <row r="40" spans="1:8">
      <c r="A40" s="58"/>
      <c r="B40" s="52"/>
      <c r="C40" s="52"/>
      <c r="D40" s="53"/>
      <c r="E40" s="75" t="e">
        <f t="shared" si="1"/>
        <v>#DIV/0!</v>
      </c>
      <c r="F40" s="76" t="e">
        <f t="shared" si="2"/>
        <v>#DIV/0!</v>
      </c>
      <c r="G40" s="64"/>
      <c r="H40" s="74" t="e">
        <f t="shared" si="0"/>
        <v>#DIV/0!</v>
      </c>
    </row>
    <row r="41" spans="1:8">
      <c r="A41" s="59"/>
      <c r="B41" s="54"/>
      <c r="C41" s="54"/>
      <c r="D41" s="53"/>
      <c r="E41" s="75" t="e">
        <f t="shared" si="1"/>
        <v>#DIV/0!</v>
      </c>
      <c r="F41" s="76" t="e">
        <f t="shared" si="2"/>
        <v>#DIV/0!</v>
      </c>
      <c r="G41" s="64"/>
      <c r="H41" s="74" t="e">
        <f t="shared" si="0"/>
        <v>#DIV/0!</v>
      </c>
    </row>
    <row r="42" spans="1:8">
      <c r="A42" s="58"/>
      <c r="B42" s="52"/>
      <c r="C42" s="52"/>
      <c r="D42" s="53"/>
      <c r="E42" s="75" t="e">
        <f t="shared" si="1"/>
        <v>#DIV/0!</v>
      </c>
      <c r="F42" s="76" t="e">
        <f t="shared" si="2"/>
        <v>#DIV/0!</v>
      </c>
      <c r="G42" s="64"/>
      <c r="H42" s="74" t="e">
        <f t="shared" si="0"/>
        <v>#DIV/0!</v>
      </c>
    </row>
  </sheetData>
  <mergeCells count="1">
    <mergeCell ref="A1:H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view="pageLayout" zoomScaleNormal="100" workbookViewId="0">
      <selection activeCell="B9" sqref="B9"/>
    </sheetView>
  </sheetViews>
  <sheetFormatPr defaultRowHeight="15"/>
  <cols>
    <col min="1" max="1" width="24.5703125" customWidth="1"/>
    <col min="2" max="2" width="16.140625" customWidth="1"/>
    <col min="3" max="3" width="12.28515625" customWidth="1"/>
    <col min="4" max="5" width="12.5703125" customWidth="1"/>
    <col min="6" max="6" width="12.7109375" customWidth="1"/>
    <col min="7" max="7" width="15.28515625" customWidth="1"/>
  </cols>
  <sheetData>
    <row r="2" spans="1:11" ht="30">
      <c r="A2" s="13" t="s">
        <v>14</v>
      </c>
      <c r="B2" s="14" t="s">
        <v>66</v>
      </c>
      <c r="C2" s="385" t="s">
        <v>15</v>
      </c>
      <c r="D2" s="386"/>
      <c r="E2" s="386"/>
      <c r="F2" s="386"/>
    </row>
    <row r="4" spans="1:11" ht="15.75" thickBot="1">
      <c r="B4" s="387" t="s">
        <v>67</v>
      </c>
      <c r="C4" s="387"/>
      <c r="D4" s="387"/>
      <c r="E4" s="387"/>
      <c r="F4" s="387"/>
      <c r="G4" s="388" t="s">
        <v>68</v>
      </c>
      <c r="H4" s="388"/>
      <c r="I4" s="388"/>
      <c r="J4" s="388"/>
      <c r="K4" s="388"/>
    </row>
    <row r="5" spans="1:11" ht="15.75" thickBot="1">
      <c r="A5" s="15" t="s">
        <v>16</v>
      </c>
      <c r="B5" s="16">
        <v>2014</v>
      </c>
      <c r="C5" s="16">
        <v>2015</v>
      </c>
      <c r="D5" s="16">
        <v>2016</v>
      </c>
      <c r="E5" s="16">
        <v>2017</v>
      </c>
      <c r="F5" s="17">
        <f>'[1]2. Operational info'!B2</f>
        <v>2018</v>
      </c>
      <c r="G5" s="17">
        <f>'[1]2. Operational info'!C2</f>
        <v>2019</v>
      </c>
      <c r="H5" s="17">
        <f>'[1]2. Operational info'!D2</f>
        <v>2020</v>
      </c>
      <c r="I5" s="17">
        <f>'[1]2. Operational info'!E2</f>
        <v>2021</v>
      </c>
      <c r="J5" s="17">
        <f>'[1]2. Operational info'!F2</f>
        <v>2022</v>
      </c>
      <c r="K5" s="18">
        <f>'[1]2. Operational info'!G2</f>
        <v>2023</v>
      </c>
    </row>
    <row r="6" spans="1:11" ht="15.75" thickTop="1">
      <c r="A6" s="19" t="s">
        <v>17</v>
      </c>
      <c r="B6" s="20"/>
      <c r="C6" s="20"/>
      <c r="D6" s="20"/>
      <c r="E6" s="20"/>
      <c r="F6" s="20"/>
      <c r="G6" s="21">
        <f>IF($B$2="Previous year",F6,IF($B$2="Average of past 5 years",AVERAGE(B6:F6),IF($B$2="5 year trend",ROUND(FORECAST($G$5,B6:F6,$B$5:$F$5),0),IF($B$2="User defined",#REF!))))</f>
        <v>0</v>
      </c>
      <c r="H6" s="21">
        <f>IF($B$2="Previous year",G6,IF($B$2="Average of past 5 years",AVERAGE(C6:G6),IF($B$2="5 year trend",ROUND(FORECAST($G$5,C6:G6,$B$5:$F$5),0),IF($B$2="User defined",#REF!))))</f>
        <v>0</v>
      </c>
      <c r="I6" s="21">
        <f>IF($B$2="Previous year",H6,IF($B$2="Average of past 5 years",AVERAGE(D6:H6),IF($B$2="5 year trend",ROUND(FORECAST($G$5,D6:H6,$B$5:$F$5),0),IF($B$2="User defined",#REF!))))</f>
        <v>0</v>
      </c>
      <c r="J6" s="21">
        <f>IF($B$2="Previous year",I6,IF($B$2="Average of past 5 years",AVERAGE(E6:I6),IF($B$2="5 year trend",ROUND(FORECAST($G$5,E6:I6,$B$5:$F$5),0),IF($B$2="User defined",#REF!))))</f>
        <v>0</v>
      </c>
      <c r="K6" s="22">
        <f>IF($B$2="Previous year",J6,IF($B$2="Average of past 5 years",AVERAGE(F6:J6),IF($B$2="5 year trend",ROUND(FORECAST($G$5,F6:J6,$B$5:$F$5),0),IF($B$2="User defined",#REF!))))</f>
        <v>0</v>
      </c>
    </row>
    <row r="7" spans="1:11">
      <c r="A7" s="23" t="s">
        <v>18</v>
      </c>
      <c r="B7" s="24"/>
      <c r="C7" s="24"/>
      <c r="D7" s="24"/>
      <c r="E7" s="24"/>
      <c r="F7" s="24"/>
      <c r="G7" s="21">
        <f>IF($B$2="Previous year",F7,IF($B$2="Average of past 5 years",AVERAGE(B7:F7),IF($B$2="5 year trend",ROUND(FORECAST($G$5,B7:F7,$B$5:$F$5),0),IF($B$2="User defined",#REF!))))</f>
        <v>0</v>
      </c>
      <c r="H7" s="21">
        <f>IF($B$2="Previous year",G7,IF($B$2="Average of past 5 years",AVERAGE(C7:G7),IF($B$2="5 year trend",ROUND(FORECAST($G$5,C7:G7,$B$5:$F$5),0),IF($B$2="User defined",#REF!))))</f>
        <v>0</v>
      </c>
      <c r="I7" s="21">
        <f>IF($B$2="Previous year",H7,IF($B$2="Average of past 5 years",AVERAGE(D7:H7),IF($B$2="5 year trend",ROUND(FORECAST($G$5,D7:H7,$B$5:$F$5),0),IF($B$2="User defined",#REF!))))</f>
        <v>0</v>
      </c>
      <c r="J7" s="21">
        <f>IF($B$2="Previous year",I7,IF($B$2="Average of past 5 years",AVERAGE(E7:I7),IF($B$2="5 year trend",ROUND(FORECAST($G$5,E7:I7,$B$5:$F$5),0),IF($B$2="User defined",#REF!))))</f>
        <v>0</v>
      </c>
      <c r="K7" s="22">
        <f>IF($B$2="Previous year",J7,IF($B$2="Average of past 5 years",AVERAGE(F7:J7),IF($B$2="5 year trend",ROUND(FORECAST($G$5,F7:J7,$B$5:$F$5),0),IF($B$2="User defined",#REF!))))</f>
        <v>0</v>
      </c>
    </row>
    <row r="8" spans="1:11">
      <c r="A8" s="19" t="s">
        <v>19</v>
      </c>
      <c r="B8" s="20"/>
      <c r="C8" s="20"/>
      <c r="D8" s="20"/>
      <c r="E8" s="20"/>
      <c r="F8" s="20"/>
      <c r="G8" s="21">
        <f>IF($B$2="Previous year",F8,IF($B$2="Average of past 5 years",AVERAGE(B8:F8),IF($B$2="5 year trend",ROUND(FORECAST($G$5,B8:F8,$B$5:$F$5),0),IF($B$2="User defined",#REF!))))</f>
        <v>0</v>
      </c>
      <c r="H8" s="21">
        <f>IF($B$2="Previous year",G8,IF($B$2="Average of past 5 years",AVERAGE(C8:G8),IF($B$2="5 year trend",ROUND(FORECAST($G$5,C8:G8,$B$5:$F$5),0),IF($B$2="User defined",#REF!))))</f>
        <v>0</v>
      </c>
      <c r="I8" s="21">
        <f>IF($B$2="Previous year",H8,IF($B$2="Average of past 5 years",AVERAGE(D8:H8),IF($B$2="5 year trend",ROUND(FORECAST($G$5,D8:H8,$B$5:$F$5),0),IF($B$2="User defined",#REF!))))</f>
        <v>0</v>
      </c>
      <c r="J8" s="21">
        <f>IF($B$2="Previous year",I8,IF($B$2="Average of past 5 years",AVERAGE(E8:I8),IF($B$2="5 year trend",ROUND(FORECAST($G$5,E8:I8,$B$5:$F$5),0),IF($B$2="User defined",#REF!))))</f>
        <v>0</v>
      </c>
      <c r="K8" s="22">
        <f>IF($B$2="Previous year",J8,IF($B$2="Average of past 5 years",AVERAGE(F8:J8),IF($B$2="5 year trend",ROUND(FORECAST($G$5,F8:J8,$B$5:$F$5),0),IF($B$2="User defined",#REF!))))</f>
        <v>0</v>
      </c>
    </row>
    <row r="9" spans="1:11">
      <c r="A9" s="19" t="s">
        <v>20</v>
      </c>
      <c r="B9" s="20"/>
      <c r="C9" s="20"/>
      <c r="D9" s="20"/>
      <c r="E9" s="20"/>
      <c r="F9" s="20"/>
      <c r="G9" s="21">
        <f>IF($B$2="Previous year",F9,IF($B$2="Average of past 5 years",AVERAGE(B9:F9),IF($B$2="5 year trend",ROUND(FORECAST($G$5,B9:F9,$B$5:$F$5),0),IF($B$2="User defined",#REF!))))</f>
        <v>0</v>
      </c>
      <c r="H9" s="21">
        <f>IF($B$2="Previous year",G9,IF($B$2="Average of past 5 years",AVERAGE(C9:G9),IF($B$2="5 year trend",ROUND(FORECAST($G$5,C9:G9,$B$5:$F$5),0),IF($B$2="User defined",#REF!))))</f>
        <v>0</v>
      </c>
      <c r="I9" s="21">
        <f>IF($B$2="Previous year",H9,IF($B$2="Average of past 5 years",AVERAGE(D9:H9),IF($B$2="5 year trend",ROUND(FORECAST($G$5,D9:H9,$B$5:$F$5),0),IF($B$2="User defined",#REF!))))</f>
        <v>0</v>
      </c>
      <c r="J9" s="21">
        <f>IF($B$2="Previous year",I9,IF($B$2="Average of past 5 years",AVERAGE(E9:I9),IF($B$2="5 year trend",ROUND(FORECAST($G$5,E9:I9,$B$5:$F$5),0),IF($B$2="User defined",#REF!))))</f>
        <v>0</v>
      </c>
      <c r="K9" s="22">
        <f>IF($B$2="Previous year",J9,IF($B$2="Average of past 5 years",AVERAGE(F9:J9),IF($B$2="5 year trend",ROUND(FORECAST($G$5,F9:J9,$B$5:$F$5),0),IF($B$2="User defined",#REF!))))</f>
        <v>0</v>
      </c>
    </row>
    <row r="10" spans="1:11" ht="30">
      <c r="A10" s="23" t="s">
        <v>21</v>
      </c>
      <c r="B10" s="24"/>
      <c r="C10" s="24"/>
      <c r="D10" s="24"/>
      <c r="E10" s="24"/>
      <c r="F10" s="24"/>
      <c r="G10" s="21">
        <f>IF($B$2="Previous year",F10,IF($B$2="Average of past 5 years",AVERAGE(B10:F10),IF($B$2="5 year trend",ROUND(FORECAST($G$5,B10:F10,$B$5:$F$5),0),IF($B$2="User defined",#REF!))))</f>
        <v>0</v>
      </c>
      <c r="H10" s="21">
        <f>IF($B$2="Previous year",G10,IF($B$2="Average of past 5 years",AVERAGE(C10:G10),IF($B$2="5 year trend",ROUND(FORECAST($G$5,C10:G10,$B$5:$F$5),0),IF($B$2="User defined",#REF!))))</f>
        <v>0</v>
      </c>
      <c r="I10" s="21">
        <f>IF($B$2="Previous year",H10,IF($B$2="Average of past 5 years",AVERAGE(D10:H10),IF($B$2="5 year trend",ROUND(FORECAST($G$5,D10:H10,$B$5:$F$5),0),IF($B$2="User defined",#REF!))))</f>
        <v>0</v>
      </c>
      <c r="J10" s="21">
        <f>IF($B$2="Previous year",I10,IF($B$2="Average of past 5 years",AVERAGE(E10:I10),IF($B$2="5 year trend",ROUND(FORECAST($G$5,E10:I10,$B$5:$F$5),0),IF($B$2="User defined",#REF!))))</f>
        <v>0</v>
      </c>
      <c r="K10" s="22">
        <f>IF($B$2="Previous year",J10,IF($B$2="Average of past 5 years",AVERAGE(F10:J10),IF($B$2="5 year trend",ROUND(FORECAST($G$5,F10:J10,$B$5:$F$5),0),IF($B$2="User defined",#REF!))))</f>
        <v>0</v>
      </c>
    </row>
    <row r="11" spans="1:11">
      <c r="A11" s="19" t="s">
        <v>22</v>
      </c>
      <c r="B11" s="20"/>
      <c r="C11" s="20"/>
      <c r="D11" s="20"/>
      <c r="E11" s="20"/>
      <c r="F11" s="20"/>
      <c r="G11" s="21">
        <f>IF($B$2="Previous year",F11,IF($B$2="Average of past 5 years",AVERAGE(B11:F11),IF($B$2="5 year trend",ROUND(FORECAST($G$5,B11:F11,$B$5:$F$5),0),IF($B$2="User defined",#REF!))))</f>
        <v>0</v>
      </c>
      <c r="H11" s="21">
        <f>IF($B$2="Previous year",G11,IF($B$2="Average of past 5 years",AVERAGE(C11:G11),IF($B$2="5 year trend",ROUND(FORECAST($G$5,C11:G11,$B$5:$F$5),0),IF($B$2="User defined",#REF!))))</f>
        <v>0</v>
      </c>
      <c r="I11" s="21">
        <f>IF($B$2="Previous year",H11,IF($B$2="Average of past 5 years",AVERAGE(D11:H11),IF($B$2="5 year trend",ROUND(FORECAST($G$5,D11:H11,$B$5:$F$5),0),IF($B$2="User defined",#REF!))))</f>
        <v>0</v>
      </c>
      <c r="J11" s="21">
        <f>IF($B$2="Previous year",I11,IF($B$2="Average of past 5 years",AVERAGE(E11:I11),IF($B$2="5 year trend",ROUND(FORECAST($G$5,E11:I11,$B$5:$F$5),0),IF($B$2="User defined",#REF!))))</f>
        <v>0</v>
      </c>
      <c r="K11" s="22">
        <f>IF($B$2="Previous year",J11,IF($B$2="Average of past 5 years",AVERAGE(F11:J11),IF($B$2="5 year trend",ROUND(FORECAST($G$5,F11:J11,$B$5:$F$5),0),IF($B$2="User defined",#REF!))))</f>
        <v>0</v>
      </c>
    </row>
    <row r="12" spans="1:11">
      <c r="A12" s="19" t="s">
        <v>23</v>
      </c>
      <c r="B12" s="20"/>
      <c r="C12" s="20"/>
      <c r="D12" s="20"/>
      <c r="E12" s="20"/>
      <c r="F12" s="20"/>
      <c r="G12" s="21">
        <f>IF($B$2="Previous year",$F$12+'[1]1. Improvement goal'!$E$3,IF($B$2="Average of past 5 years",AVERAGE(B12:F12)+'[1]1. Improvement goal'!$E$3,IF($B$2="5 year trend",ROUND(FORECAST(G$5,$B$12:$F$12,$B$5:$F$5)+'[1]1. Improvement goal'!$E$3,0),IF($B$2="User defined",#REF!))))</f>
        <v>0</v>
      </c>
      <c r="H12" s="21">
        <f>IF($B$2="Previous year",$F$12+'[1]1. Improvement goal'!$E$3,IF($B$2="Average of past 5 years",AVERAGE(C12:G12)+'[1]1. Improvement goal'!$E$3,IF($B$2="5 year trend",ROUND(FORECAST(H$5,$B$12:$F$12,$B$5:$F$5)+'[1]1. Improvement goal'!$E$3,0),IF($B$2="User defined",#REF!))))</f>
        <v>0</v>
      </c>
      <c r="I12" s="21">
        <f>IF($B$2="Previous year",$F$12+'[1]1. Improvement goal'!$E$3,IF($B$2="Average of past 5 years",AVERAGE(D12:H12)+'[1]1. Improvement goal'!$E$3,IF($B$2="5 year trend",ROUND(FORECAST(I$5,$B$12:$F$12,$B$5:$F$5)+'[1]1. Improvement goal'!$E$3,0),IF($B$2="User defined",#REF!))))</f>
        <v>0</v>
      </c>
      <c r="J12" s="21">
        <f>IF($B$2="Previous year",$F$12+'[1]1. Improvement goal'!$E$3,IF($B$2="Average of past 5 years",AVERAGE(E12:I12)+'[1]1. Improvement goal'!$E$3,IF($B$2="5 year trend",ROUND(FORECAST(J$5,$B$12:$F$12,$B$5:$F$5)+'[1]1. Improvement goal'!$E$3,0),IF($B$2="User defined",#REF!))))</f>
        <v>0</v>
      </c>
      <c r="K12" s="21">
        <f>IF($B$2="Previous year",$F$12+'[1]1. Improvement goal'!$E$3,IF($B$2="Average of past 5 years",AVERAGE(F12:J12)+'[1]1. Improvement goal'!$E$3,IF($B$2="5 year trend",ROUND(FORECAST(K$5,$B$12:$F$12,$B$5:$F$5)+'[1]1. Improvement goal'!$E$3,0),IF($B$2="User defined",#REF!))))</f>
        <v>0</v>
      </c>
    </row>
    <row r="13" spans="1:11">
      <c r="A13" s="25" t="s">
        <v>24</v>
      </c>
      <c r="B13" s="26">
        <f t="shared" ref="B13:K13" si="0">SUM(B6,B8,B9,B11,B12)</f>
        <v>0</v>
      </c>
      <c r="C13" s="26">
        <f t="shared" si="0"/>
        <v>0</v>
      </c>
      <c r="D13" s="26">
        <f t="shared" si="0"/>
        <v>0</v>
      </c>
      <c r="E13" s="26">
        <f t="shared" si="0"/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</row>
    <row r="14" spans="1:11" ht="15.75" thickBot="1">
      <c r="A14" s="27" t="s">
        <v>25</v>
      </c>
      <c r="B14" s="28">
        <f t="shared" ref="B14:K14" si="1">SUM(B7,B10)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30">
        <f t="shared" si="1"/>
        <v>0</v>
      </c>
    </row>
    <row r="18" ht="13.5" customHeight="1"/>
  </sheetData>
  <mergeCells count="3">
    <mergeCell ref="C2:F2"/>
    <mergeCell ref="B4:F4"/>
    <mergeCell ref="G4:K4"/>
  </mergeCells>
  <dataValidations count="1">
    <dataValidation type="list" allowBlank="1" showInputMessage="1" showErrorMessage="1" sqref="B2">
      <formula1>"Previous year, Average of past 5 years, 5 year trend, User defined"</formula1>
    </dataValidation>
  </dataValidations>
  <pageMargins left="0.7" right="0.7" top="0.75" bottom="0.75" header="0.3" footer="0.3"/>
  <pageSetup scale="85" fitToHeight="0" orientation="landscape" r:id="rId1"/>
  <headerFooter>
    <oddHeader>&amp;C&amp;"-,Bold"&amp;16Expected Sales (kWh)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view="pageLayout" zoomScaleNormal="100" workbookViewId="0">
      <selection activeCell="B9" sqref="B9"/>
    </sheetView>
  </sheetViews>
  <sheetFormatPr defaultRowHeight="15"/>
  <cols>
    <col min="1" max="1" width="35.42578125" customWidth="1"/>
    <col min="2" max="2" width="14.28515625" bestFit="1" customWidth="1"/>
    <col min="3" max="3" width="11.5703125" bestFit="1" customWidth="1"/>
    <col min="4" max="4" width="12.28515625" customWidth="1"/>
  </cols>
  <sheetData>
    <row r="1" spans="1:3" ht="45">
      <c r="A1" s="31"/>
      <c r="B1" s="32" t="s">
        <v>27</v>
      </c>
    </row>
    <row r="2" spans="1:3">
      <c r="A2" s="50" t="s">
        <v>69</v>
      </c>
      <c r="B2" s="34"/>
    </row>
    <row r="3" spans="1:3">
      <c r="A3" s="67" t="s">
        <v>75</v>
      </c>
      <c r="B3" s="34"/>
    </row>
    <row r="4" spans="1:3">
      <c r="A4" s="68" t="s">
        <v>72</v>
      </c>
      <c r="B4" s="70">
        <v>156610</v>
      </c>
    </row>
    <row r="5" spans="1:3">
      <c r="A5" s="68" t="s">
        <v>77</v>
      </c>
      <c r="B5" s="70">
        <v>66610</v>
      </c>
      <c r="C5" s="35" t="s">
        <v>78</v>
      </c>
    </row>
    <row r="6" spans="1:3">
      <c r="A6" s="68" t="s">
        <v>79</v>
      </c>
      <c r="B6" s="70">
        <v>13000</v>
      </c>
      <c r="C6" s="35"/>
    </row>
    <row r="7" spans="1:3">
      <c r="A7" s="68" t="s">
        <v>73</v>
      </c>
      <c r="B7" s="70">
        <v>13610</v>
      </c>
    </row>
    <row r="8" spans="1:3">
      <c r="A8" s="68" t="s">
        <v>74</v>
      </c>
      <c r="B8" s="70">
        <v>10780</v>
      </c>
    </row>
    <row r="9" spans="1:3">
      <c r="A9" s="69" t="s">
        <v>28</v>
      </c>
      <c r="B9" s="71"/>
      <c r="C9" s="35" t="s">
        <v>64</v>
      </c>
    </row>
    <row r="10" spans="1:3">
      <c r="A10" s="69" t="s">
        <v>29</v>
      </c>
      <c r="B10" s="71"/>
      <c r="C10" s="35" t="s">
        <v>64</v>
      </c>
    </row>
    <row r="11" spans="1:3">
      <c r="A11" s="67" t="s">
        <v>76</v>
      </c>
      <c r="B11" s="71">
        <v>307000</v>
      </c>
      <c r="C11" s="35"/>
    </row>
    <row r="12" spans="1:3">
      <c r="A12" s="66" t="s">
        <v>70</v>
      </c>
      <c r="B12" s="49"/>
      <c r="C12" s="35"/>
    </row>
    <row r="13" spans="1:3">
      <c r="A13" s="65" t="s">
        <v>30</v>
      </c>
      <c r="B13" s="49">
        <v>7272</v>
      </c>
      <c r="C13" s="35" t="s">
        <v>61</v>
      </c>
    </row>
    <row r="14" spans="1:3">
      <c r="A14" s="65" t="s">
        <v>31</v>
      </c>
      <c r="B14" s="49">
        <f>500*5*12</f>
        <v>30000</v>
      </c>
      <c r="C14" s="35" t="s">
        <v>63</v>
      </c>
    </row>
    <row r="15" spans="1:3">
      <c r="A15" s="65" t="s">
        <v>32</v>
      </c>
      <c r="B15" s="49"/>
      <c r="C15" s="35" t="s">
        <v>62</v>
      </c>
    </row>
    <row r="16" spans="1:3">
      <c r="A16" s="50" t="s">
        <v>33</v>
      </c>
      <c r="B16" s="49">
        <v>1151500</v>
      </c>
    </row>
    <row r="17" spans="1:3">
      <c r="A17" s="31"/>
      <c r="B17" s="72"/>
    </row>
    <row r="18" spans="1:3" ht="30">
      <c r="A18" s="33" t="s">
        <v>71</v>
      </c>
      <c r="B18" s="73">
        <f>(SUM(B4:B11)-B13-B14-B15)/B16</f>
        <v>0.46056274424663485</v>
      </c>
      <c r="C18" s="35" t="s">
        <v>65</v>
      </c>
    </row>
  </sheetData>
  <pageMargins left="0.7" right="0.7" top="0.75" bottom="0.75" header="0.3" footer="0.3"/>
  <pageSetup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Layout" zoomScaleNormal="100" workbookViewId="0">
      <selection activeCell="A20" sqref="A20:B20"/>
    </sheetView>
  </sheetViews>
  <sheetFormatPr defaultRowHeight="15"/>
  <cols>
    <col min="1" max="1" width="11.140625" customWidth="1"/>
    <col min="2" max="2" width="37" customWidth="1"/>
    <col min="3" max="3" width="16.140625" customWidth="1"/>
    <col min="4" max="4" width="37.42578125" customWidth="1"/>
  </cols>
  <sheetData>
    <row r="1" spans="1:9" ht="17.25" customHeight="1">
      <c r="A1" s="379" t="s">
        <v>4</v>
      </c>
      <c r="B1" s="379"/>
      <c r="C1" s="10" t="s">
        <v>9</v>
      </c>
      <c r="D1" s="9" t="s">
        <v>7</v>
      </c>
      <c r="E1" s="1"/>
      <c r="F1" s="1"/>
      <c r="G1" s="1"/>
      <c r="H1" s="1"/>
      <c r="I1" s="1"/>
    </row>
    <row r="2" spans="1:9" ht="27" customHeight="1">
      <c r="A2" s="5" t="s">
        <v>2</v>
      </c>
      <c r="B2" s="5"/>
      <c r="C2" s="382" t="s">
        <v>8</v>
      </c>
      <c r="D2" s="383"/>
      <c r="E2" s="1"/>
      <c r="F2" s="1"/>
      <c r="G2" s="1"/>
      <c r="H2" s="1"/>
      <c r="I2" s="1"/>
    </row>
    <row r="3" spans="1:9" ht="8.25" customHeight="1" thickBot="1">
      <c r="A3" s="4"/>
      <c r="B3" s="4"/>
      <c r="C3" s="11"/>
      <c r="D3" s="12"/>
      <c r="E3" s="1"/>
      <c r="F3" s="1"/>
      <c r="G3" s="1"/>
      <c r="H3" s="1"/>
      <c r="I3" s="1"/>
    </row>
    <row r="4" spans="1:9">
      <c r="A4" s="2" t="s">
        <v>6</v>
      </c>
      <c r="B4" s="2"/>
      <c r="C4" s="2"/>
    </row>
    <row r="5" spans="1:9" ht="41.25" customHeight="1">
      <c r="A5" s="381"/>
      <c r="B5" s="381"/>
      <c r="C5" s="381"/>
      <c r="D5" s="381"/>
    </row>
    <row r="6" spans="1:9">
      <c r="A6" s="381"/>
      <c r="B6" s="381"/>
      <c r="C6" s="381"/>
      <c r="D6" s="381"/>
    </row>
    <row r="7" spans="1:9" ht="30.75" customHeight="1">
      <c r="A7" s="381"/>
      <c r="B7" s="381"/>
      <c r="C7" s="381"/>
      <c r="D7" s="381"/>
    </row>
    <row r="8" spans="1:9">
      <c r="A8" s="381"/>
      <c r="B8" s="381"/>
      <c r="C8" s="381"/>
      <c r="D8" s="381"/>
    </row>
    <row r="9" spans="1:9" ht="37.5" customHeight="1">
      <c r="A9" s="381"/>
      <c r="B9" s="381"/>
      <c r="C9" s="381"/>
      <c r="D9" s="381"/>
    </row>
    <row r="10" spans="1:9" ht="24" customHeight="1" thickBot="1">
      <c r="A10" s="6" t="s">
        <v>5</v>
      </c>
      <c r="B10" s="7"/>
      <c r="C10" s="7"/>
      <c r="D10" s="7"/>
    </row>
    <row r="11" spans="1:9" ht="15.75" thickTop="1">
      <c r="A11" s="2" t="s">
        <v>0</v>
      </c>
      <c r="B11" s="2"/>
      <c r="C11" s="2"/>
    </row>
    <row r="12" spans="1:9" ht="47.25" customHeight="1">
      <c r="A12" s="380"/>
      <c r="B12" s="380"/>
      <c r="C12" s="3"/>
      <c r="D12" s="3"/>
    </row>
    <row r="13" spans="1:9">
      <c r="A13" s="8" t="s">
        <v>10</v>
      </c>
      <c r="B13" s="8"/>
      <c r="C13" s="8"/>
    </row>
    <row r="14" spans="1:9" ht="78.75" customHeight="1">
      <c r="A14" s="380"/>
      <c r="B14" s="380"/>
      <c r="C14" s="3"/>
      <c r="D14" s="3"/>
    </row>
    <row r="15" spans="1:9">
      <c r="A15" s="8" t="s">
        <v>11</v>
      </c>
      <c r="B15" s="8"/>
      <c r="C15" s="8"/>
    </row>
    <row r="16" spans="1:9" ht="78" customHeight="1">
      <c r="A16" s="380"/>
      <c r="B16" s="380"/>
      <c r="C16" s="3"/>
      <c r="D16" s="3"/>
    </row>
    <row r="17" spans="1:4">
      <c r="A17" s="8" t="s">
        <v>1</v>
      </c>
      <c r="B17" s="8"/>
      <c r="C17" s="8"/>
    </row>
    <row r="18" spans="1:4" ht="55.5" customHeight="1">
      <c r="A18" s="380"/>
      <c r="B18" s="380"/>
      <c r="C18" s="3"/>
      <c r="D18" s="3"/>
    </row>
    <row r="19" spans="1:4">
      <c r="A19" s="8" t="s">
        <v>3</v>
      </c>
      <c r="B19" s="8"/>
      <c r="C19" s="8"/>
    </row>
    <row r="20" spans="1:4" ht="32.25" customHeight="1">
      <c r="A20" s="380"/>
      <c r="B20" s="380"/>
      <c r="C20" s="3"/>
      <c r="D20" s="3"/>
    </row>
    <row r="21" spans="1:4">
      <c r="A21" s="8" t="s">
        <v>12</v>
      </c>
      <c r="B21" s="8"/>
      <c r="C21" s="8"/>
    </row>
    <row r="22" spans="1:4" ht="31.5" customHeight="1">
      <c r="A22" s="380"/>
      <c r="B22" s="380"/>
      <c r="C22" s="3"/>
      <c r="D22" s="3"/>
    </row>
    <row r="23" spans="1:4">
      <c r="A23" s="8" t="s">
        <v>13</v>
      </c>
      <c r="B23" s="8"/>
      <c r="C23" s="8"/>
    </row>
    <row r="24" spans="1:4" ht="60" customHeight="1">
      <c r="A24" s="380"/>
      <c r="B24" s="380"/>
      <c r="C24" s="3"/>
      <c r="D24" s="3"/>
    </row>
  </sheetData>
  <mergeCells count="10">
    <mergeCell ref="A1:B1"/>
    <mergeCell ref="A24:B24"/>
    <mergeCell ref="A12:B12"/>
    <mergeCell ref="A14:B14"/>
    <mergeCell ref="A16:B16"/>
    <mergeCell ref="A18:B18"/>
    <mergeCell ref="A20:B20"/>
    <mergeCell ref="A22:B22"/>
    <mergeCell ref="A5:D9"/>
    <mergeCell ref="C2:D2"/>
  </mergeCells>
  <pageMargins left="0.25" right="0.25" top="0.75" bottom="0.55208333333333337" header="0.3" footer="0.3"/>
  <pageSetup orientation="portrait" r:id="rId1"/>
  <headerFooter>
    <oddHeader>&amp;C&amp;16Improvement Project Template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Meter Reading Sheet</vt:lpstr>
      <vt:lpstr>New Meter Form</vt:lpstr>
      <vt:lpstr>Ledger</vt:lpstr>
      <vt:lpstr>Fuel Tracking</vt:lpstr>
      <vt:lpstr>Forecast sales</vt:lpstr>
      <vt:lpstr>Set rates</vt:lpstr>
      <vt:lpstr>Improvement Project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McMahon</dc:creator>
  <cp:lastModifiedBy>Neil McMahon</cp:lastModifiedBy>
  <cp:lastPrinted>2018-05-02T16:13:58Z</cp:lastPrinted>
  <dcterms:created xsi:type="dcterms:W3CDTF">2018-02-27T20:14:45Z</dcterms:created>
  <dcterms:modified xsi:type="dcterms:W3CDTF">2019-12-13T17:07:59Z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